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cha Schuler\Documents\Sascha\VIPERS\Teams\Herren 2\2017-18\"/>
    </mc:Choice>
  </mc:AlternateContent>
  <xr:revisionPtr revIDLastSave="0" documentId="10_ncr:8100000_{225CDEB0-BE98-4487-8CB2-748163447619}" xr6:coauthVersionLast="32" xr6:coauthVersionMax="32" xr10:uidLastSave="{00000000-0000-0000-0000-000000000000}"/>
  <bookViews>
    <workbookView xWindow="360" yWindow="30" windowWidth="11595" windowHeight="9210" xr2:uid="{00000000-000D-0000-FFFF-FFFF00000000}"/>
  </bookViews>
  <sheets>
    <sheet name="Ewigenliste Herren 2" sheetId="6" r:id="rId1"/>
    <sheet name="2017-18" sheetId="11" r:id="rId2"/>
    <sheet name="2016-17" sheetId="10" r:id="rId3"/>
    <sheet name="2015-16" sheetId="9" r:id="rId4"/>
    <sheet name="2014-15" sheetId="8" r:id="rId5"/>
    <sheet name="2013-14" sheetId="7" r:id="rId6"/>
    <sheet name="2012-13" sheetId="1" r:id="rId7"/>
    <sheet name="2011-12" sheetId="2" r:id="rId8"/>
    <sheet name="2010-11" sheetId="3" r:id="rId9"/>
    <sheet name="2009-10" sheetId="4" r:id="rId10"/>
    <sheet name="2008-09" sheetId="5" r:id="rId11"/>
  </sheets>
  <definedNames>
    <definedName name="_xlnm._FilterDatabase" localSheetId="6" hidden="1">'2012-13'!$B$7:$I$32</definedName>
    <definedName name="_xlnm._FilterDatabase" localSheetId="5" hidden="1">'2013-14'!$B$7:$I$29</definedName>
    <definedName name="_xlnm._FilterDatabase" localSheetId="4" hidden="1">'2014-15'!$B$7:$I$38</definedName>
    <definedName name="_xlnm._FilterDatabase" localSheetId="3" hidden="1">'2015-16'!$A$5:$I$5</definedName>
    <definedName name="_xlnm._FilterDatabase" localSheetId="2" hidden="1">'2016-17'!$A$5:$I$5</definedName>
    <definedName name="_xlnm._FilterDatabase" localSheetId="1" hidden="1">'2017-18'!$A$5:$I$5</definedName>
    <definedName name="_xlnm._FilterDatabase" localSheetId="0" hidden="1">'Ewigenliste Herren 2'!$B$6:$J$6</definedName>
  </definedNames>
  <calcPr calcId="162913"/>
</workbook>
</file>

<file path=xl/calcChain.xml><?xml version="1.0" encoding="utf-8"?>
<calcChain xmlns="http://schemas.openxmlformats.org/spreadsheetml/2006/main">
  <c r="E111" i="6" l="1"/>
  <c r="D111" i="6"/>
  <c r="C111" i="6"/>
  <c r="I90" i="6"/>
  <c r="H90" i="6"/>
  <c r="J31" i="6"/>
  <c r="G31" i="6"/>
  <c r="I31" i="6" s="1"/>
  <c r="H85" i="6"/>
  <c r="H86" i="6"/>
  <c r="F86" i="6"/>
  <c r="E86" i="6"/>
  <c r="D86" i="6"/>
  <c r="C86" i="6"/>
  <c r="I56" i="11"/>
  <c r="I54" i="11"/>
  <c r="H56" i="11"/>
  <c r="G56" i="11"/>
  <c r="F56" i="11"/>
  <c r="E56" i="11"/>
  <c r="D56" i="11"/>
  <c r="E38" i="11"/>
  <c r="I53" i="11" l="1"/>
  <c r="I47" i="11" l="1"/>
  <c r="I52" i="11"/>
  <c r="I38" i="11"/>
  <c r="G38" i="11"/>
  <c r="H34" i="11"/>
  <c r="H38" i="11" l="1"/>
  <c r="I50" i="11"/>
  <c r="I46" i="11"/>
  <c r="I48" i="11"/>
  <c r="I49" i="11"/>
  <c r="I51" i="11"/>
  <c r="G11" i="11"/>
  <c r="H11" i="11" s="1"/>
  <c r="G23" i="11"/>
  <c r="H23" i="11" s="1"/>
  <c r="G10" i="11"/>
  <c r="H10" i="11" s="1"/>
  <c r="F38" i="11"/>
  <c r="H36" i="11"/>
  <c r="H35" i="11"/>
  <c r="I28" i="11"/>
  <c r="F28" i="11"/>
  <c r="E28" i="11"/>
  <c r="G19" i="11"/>
  <c r="H19" i="11" s="1"/>
  <c r="G25" i="11"/>
  <c r="H25" i="11" s="1"/>
  <c r="G20" i="11"/>
  <c r="H20" i="11" s="1"/>
  <c r="G18" i="11"/>
  <c r="H18" i="11" s="1"/>
  <c r="G26" i="11"/>
  <c r="H26" i="11" s="1"/>
  <c r="G14" i="11"/>
  <c r="H14" i="11" s="1"/>
  <c r="G24" i="11"/>
  <c r="H24" i="11" s="1"/>
  <c r="G17" i="11"/>
  <c r="H17" i="11" s="1"/>
  <c r="G12" i="11"/>
  <c r="H12" i="11" s="1"/>
  <c r="G16" i="11"/>
  <c r="H16" i="11" s="1"/>
  <c r="G21" i="11"/>
  <c r="H21" i="11" s="1"/>
  <c r="G13" i="11"/>
  <c r="H13" i="11" s="1"/>
  <c r="G15" i="11"/>
  <c r="H15" i="11" s="1"/>
  <c r="G22" i="11"/>
  <c r="H22" i="11" s="1"/>
  <c r="G9" i="11"/>
  <c r="H9" i="11" s="1"/>
  <c r="G8" i="11"/>
  <c r="H8" i="11" s="1"/>
  <c r="G28" i="11" l="1"/>
  <c r="H28" i="11" s="1"/>
  <c r="M111" i="6"/>
  <c r="K111" i="6"/>
  <c r="J111" i="6"/>
  <c r="I111" i="6"/>
  <c r="H111" i="6"/>
  <c r="G111" i="6"/>
  <c r="F111" i="6"/>
  <c r="L105" i="6"/>
  <c r="F85" i="6"/>
  <c r="E85" i="6"/>
  <c r="D85" i="6"/>
  <c r="C85" i="6"/>
  <c r="J73" i="6"/>
  <c r="G73" i="6"/>
  <c r="I73" i="6" s="1"/>
  <c r="J63" i="6"/>
  <c r="G63" i="6"/>
  <c r="I63" i="6" s="1"/>
  <c r="J53" i="6"/>
  <c r="G53" i="6"/>
  <c r="I53" i="6" s="1"/>
  <c r="H41" i="10"/>
  <c r="H40" i="10"/>
  <c r="I34" i="10"/>
  <c r="E34" i="10"/>
  <c r="G21" i="10"/>
  <c r="H21" i="10" s="1"/>
  <c r="H43" i="10"/>
  <c r="E43" i="10" l="1"/>
  <c r="I54" i="10" l="1"/>
  <c r="G15" i="10" l="1"/>
  <c r="D59" i="10" l="1"/>
  <c r="G30" i="10" l="1"/>
  <c r="H30" i="10" s="1"/>
  <c r="I56" i="10" l="1"/>
  <c r="I53" i="10"/>
  <c r="I55" i="10"/>
  <c r="G20" i="10"/>
  <c r="H20" i="10" s="1"/>
  <c r="I51" i="10" l="1"/>
  <c r="G23" i="10"/>
  <c r="H23" i="10" s="1"/>
  <c r="G19" i="10"/>
  <c r="H19" i="10" s="1"/>
  <c r="G22" i="10"/>
  <c r="H22" i="10" s="1"/>
  <c r="I52" i="10" l="1"/>
  <c r="F34" i="10" l="1"/>
  <c r="G26" i="10"/>
  <c r="H26" i="10" s="1"/>
  <c r="G25" i="10"/>
  <c r="H25" i="10" s="1"/>
  <c r="G24" i="10"/>
  <c r="H24" i="10" s="1"/>
  <c r="G29" i="10"/>
  <c r="H29" i="10" s="1"/>
  <c r="H59" i="10"/>
  <c r="G59" i="10"/>
  <c r="F59" i="10"/>
  <c r="E59" i="10"/>
  <c r="I43" i="10"/>
  <c r="G43" i="10"/>
  <c r="F43" i="10"/>
  <c r="G32" i="10"/>
  <c r="H32" i="10" s="1"/>
  <c r="G28" i="10"/>
  <c r="H28" i="10" s="1"/>
  <c r="G27" i="10"/>
  <c r="H27" i="10" s="1"/>
  <c r="G14" i="10"/>
  <c r="H14" i="10" s="1"/>
  <c r="G13" i="10"/>
  <c r="H13" i="10" s="1"/>
  <c r="G12" i="10"/>
  <c r="H12" i="10" s="1"/>
  <c r="G18" i="10"/>
  <c r="H18" i="10" s="1"/>
  <c r="G11" i="10"/>
  <c r="H11" i="10" s="1"/>
  <c r="G17" i="10"/>
  <c r="H17" i="10" s="1"/>
  <c r="G31" i="10"/>
  <c r="H31" i="10" s="1"/>
  <c r="H15" i="10"/>
  <c r="G10" i="10"/>
  <c r="H10" i="10" s="1"/>
  <c r="G9" i="10"/>
  <c r="H9" i="10" s="1"/>
  <c r="G16" i="10"/>
  <c r="H16" i="10" s="1"/>
  <c r="G8" i="10"/>
  <c r="H8" i="10" s="1"/>
  <c r="G34" i="10" l="1"/>
  <c r="H34" i="10" s="1"/>
  <c r="I59" i="10"/>
  <c r="I91" i="6"/>
  <c r="H91" i="6"/>
  <c r="I95" i="6"/>
  <c r="H95" i="6"/>
  <c r="J58" i="6"/>
  <c r="G58" i="6"/>
  <c r="I58" i="6" s="1"/>
  <c r="J49" i="6"/>
  <c r="G49" i="6"/>
  <c r="I49" i="6" s="1"/>
  <c r="J60" i="6"/>
  <c r="G60" i="6"/>
  <c r="J15" i="6"/>
  <c r="G15" i="6"/>
  <c r="I15" i="6" s="1"/>
  <c r="I60" i="6" l="1"/>
  <c r="G24" i="9"/>
  <c r="H24" i="9" s="1"/>
  <c r="I54" i="9" l="1"/>
  <c r="I49" i="9" l="1"/>
  <c r="G25" i="9"/>
  <c r="H25" i="9" s="1"/>
  <c r="D56" i="9" l="1"/>
  <c r="I50" i="9"/>
  <c r="G26" i="9"/>
  <c r="H26" i="9" s="1"/>
  <c r="I51" i="9" l="1"/>
  <c r="I52" i="9"/>
  <c r="I53" i="9"/>
  <c r="G28" i="9"/>
  <c r="H28" i="9" s="1"/>
  <c r="I56" i="9" l="1"/>
  <c r="H56" i="9"/>
  <c r="G56" i="9"/>
  <c r="F56" i="9"/>
  <c r="E56" i="9"/>
  <c r="I41" i="9"/>
  <c r="G41" i="9"/>
  <c r="F41" i="9"/>
  <c r="E41" i="9"/>
  <c r="D41" i="9"/>
  <c r="H39" i="9"/>
  <c r="H38" i="9"/>
  <c r="I32" i="9"/>
  <c r="F32" i="9"/>
  <c r="E32" i="9"/>
  <c r="G18" i="9"/>
  <c r="H18" i="9" s="1"/>
  <c r="G17" i="9"/>
  <c r="H17" i="9" s="1"/>
  <c r="G29" i="9"/>
  <c r="H29" i="9" s="1"/>
  <c r="G16" i="9"/>
  <c r="H16" i="9" s="1"/>
  <c r="G10" i="9"/>
  <c r="H10" i="9" s="1"/>
  <c r="G19" i="9"/>
  <c r="H19" i="9" s="1"/>
  <c r="G9" i="9"/>
  <c r="H9" i="9" s="1"/>
  <c r="G14" i="9"/>
  <c r="H14" i="9" s="1"/>
  <c r="G22" i="9"/>
  <c r="H22" i="9" s="1"/>
  <c r="G21" i="9"/>
  <c r="H21" i="9" s="1"/>
  <c r="G30" i="9"/>
  <c r="H30" i="9" s="1"/>
  <c r="G20" i="9"/>
  <c r="H20" i="9" s="1"/>
  <c r="G23" i="9"/>
  <c r="H23" i="9" s="1"/>
  <c r="G27" i="9"/>
  <c r="H27" i="9" s="1"/>
  <c r="G15" i="9"/>
  <c r="H15" i="9" s="1"/>
  <c r="G11" i="9"/>
  <c r="H11" i="9" s="1"/>
  <c r="G13" i="9"/>
  <c r="H13" i="9" s="1"/>
  <c r="G12" i="9"/>
  <c r="H12" i="9" s="1"/>
  <c r="G8" i="9"/>
  <c r="H8" i="9" s="1"/>
  <c r="J78" i="6"/>
  <c r="G78" i="6"/>
  <c r="J71" i="6"/>
  <c r="G71" i="6"/>
  <c r="I71" i="6" s="1"/>
  <c r="J77" i="6"/>
  <c r="G77" i="6"/>
  <c r="I77" i="6" s="1"/>
  <c r="J64" i="6"/>
  <c r="G64" i="6"/>
  <c r="I64" i="6" s="1"/>
  <c r="J68" i="6"/>
  <c r="G68" i="6"/>
  <c r="I68" i="6" s="1"/>
  <c r="J54" i="6"/>
  <c r="G54" i="6"/>
  <c r="I54" i="6" s="1"/>
  <c r="J23" i="6"/>
  <c r="G23" i="6"/>
  <c r="I23" i="6" s="1"/>
  <c r="J34" i="6"/>
  <c r="G34" i="6"/>
  <c r="I34" i="6" s="1"/>
  <c r="J20" i="6"/>
  <c r="G20" i="6"/>
  <c r="I20" i="6" s="1"/>
  <c r="J47" i="6"/>
  <c r="G47" i="6"/>
  <c r="I47" i="6" s="1"/>
  <c r="J43" i="6"/>
  <c r="G43" i="6"/>
  <c r="I43" i="6" s="1"/>
  <c r="G37" i="8"/>
  <c r="H37" i="8" s="1"/>
  <c r="H48" i="8"/>
  <c r="G31" i="8"/>
  <c r="H31" i="8" s="1"/>
  <c r="G35" i="8"/>
  <c r="H35" i="8" s="1"/>
  <c r="G8" i="8"/>
  <c r="H8" i="8" s="1"/>
  <c r="G10" i="8"/>
  <c r="H10" i="8" s="1"/>
  <c r="G12" i="8"/>
  <c r="H12" i="8" s="1"/>
  <c r="G13" i="8"/>
  <c r="H13" i="8" s="1"/>
  <c r="G15" i="8"/>
  <c r="H15" i="8" s="1"/>
  <c r="G17" i="8"/>
  <c r="H17" i="8" s="1"/>
  <c r="G14" i="8"/>
  <c r="H14" i="8" s="1"/>
  <c r="G19" i="8"/>
  <c r="H19" i="8" s="1"/>
  <c r="G22" i="8"/>
  <c r="H22" i="8" s="1"/>
  <c r="G16" i="8"/>
  <c r="H16" i="8" s="1"/>
  <c r="G20" i="8"/>
  <c r="H20" i="8" s="1"/>
  <c r="G18" i="8"/>
  <c r="H18" i="8" s="1"/>
  <c r="G24" i="8"/>
  <c r="H24" i="8" s="1"/>
  <c r="G23" i="8"/>
  <c r="H23" i="8" s="1"/>
  <c r="G11" i="8"/>
  <c r="H11" i="8" s="1"/>
  <c r="G21" i="8"/>
  <c r="H21" i="8" s="1"/>
  <c r="G29" i="8"/>
  <c r="H29" i="8" s="1"/>
  <c r="G26" i="8"/>
  <c r="H26" i="8" s="1"/>
  <c r="G28" i="8"/>
  <c r="H28" i="8" s="1"/>
  <c r="G27" i="8"/>
  <c r="H27" i="8" s="1"/>
  <c r="G30" i="8"/>
  <c r="H30" i="8" s="1"/>
  <c r="G32" i="8"/>
  <c r="H32" i="8" s="1"/>
  <c r="G25" i="8"/>
  <c r="H25" i="8" s="1"/>
  <c r="G34" i="8"/>
  <c r="H34" i="8" s="1"/>
  <c r="G36" i="8"/>
  <c r="H36" i="8" s="1"/>
  <c r="G33" i="8"/>
  <c r="H33" i="8" s="1"/>
  <c r="G38" i="8"/>
  <c r="H38" i="8" s="1"/>
  <c r="D50" i="8"/>
  <c r="E65" i="8"/>
  <c r="E50" i="8"/>
  <c r="I65" i="8"/>
  <c r="H65" i="8"/>
  <c r="G65" i="8"/>
  <c r="F65" i="8"/>
  <c r="D65" i="8"/>
  <c r="I50" i="8"/>
  <c r="G50" i="8"/>
  <c r="F50" i="8"/>
  <c r="H47" i="8"/>
  <c r="H46" i="8"/>
  <c r="I40" i="8"/>
  <c r="F40" i="8"/>
  <c r="E40" i="8"/>
  <c r="G9" i="8"/>
  <c r="H9" i="8" s="1"/>
  <c r="L107" i="6"/>
  <c r="H93" i="6"/>
  <c r="I93" i="6"/>
  <c r="G41" i="6"/>
  <c r="I41" i="6" s="1"/>
  <c r="J41" i="6"/>
  <c r="G74" i="6"/>
  <c r="I74" i="6" s="1"/>
  <c r="J74" i="6"/>
  <c r="J69" i="6"/>
  <c r="G69" i="6"/>
  <c r="I69" i="6" s="1"/>
  <c r="J57" i="6"/>
  <c r="G57" i="6"/>
  <c r="I57" i="6" s="1"/>
  <c r="J30" i="6"/>
  <c r="G30" i="6"/>
  <c r="I30" i="6" s="1"/>
  <c r="J21" i="6"/>
  <c r="G21" i="6"/>
  <c r="I21" i="6" s="1"/>
  <c r="G28" i="7"/>
  <c r="H28" i="7" s="1"/>
  <c r="G29" i="7"/>
  <c r="H29" i="7" s="1"/>
  <c r="G13" i="7"/>
  <c r="H13" i="7" s="1"/>
  <c r="I41" i="7"/>
  <c r="G41" i="7"/>
  <c r="F41" i="7"/>
  <c r="E41" i="7"/>
  <c r="G23" i="7"/>
  <c r="H23" i="7" s="1"/>
  <c r="G20" i="7"/>
  <c r="H20" i="7" s="1"/>
  <c r="G16" i="7"/>
  <c r="H16" i="7" s="1"/>
  <c r="H39" i="7"/>
  <c r="H37" i="7"/>
  <c r="I57" i="7"/>
  <c r="H57" i="7"/>
  <c r="G57" i="7"/>
  <c r="F57" i="7"/>
  <c r="E57" i="7"/>
  <c r="D57" i="7"/>
  <c r="H38" i="7"/>
  <c r="I31" i="7"/>
  <c r="F31" i="7"/>
  <c r="E31" i="7"/>
  <c r="G25" i="7"/>
  <c r="H25" i="7" s="1"/>
  <c r="G27" i="7"/>
  <c r="G15" i="7"/>
  <c r="H15" i="7" s="1"/>
  <c r="G21" i="7"/>
  <c r="H21" i="7" s="1"/>
  <c r="G9" i="7"/>
  <c r="H9" i="7" s="1"/>
  <c r="G8" i="7"/>
  <c r="H8" i="7" s="1"/>
  <c r="G26" i="7"/>
  <c r="H26" i="7" s="1"/>
  <c r="G18" i="7"/>
  <c r="H18" i="7" s="1"/>
  <c r="G10" i="7"/>
  <c r="H10" i="7" s="1"/>
  <c r="G12" i="7"/>
  <c r="H12" i="7" s="1"/>
  <c r="G17" i="7"/>
  <c r="H17" i="7" s="1"/>
  <c r="G22" i="7"/>
  <c r="H22" i="7" s="1"/>
  <c r="G14" i="7"/>
  <c r="H14" i="7" s="1"/>
  <c r="G19" i="7"/>
  <c r="H19" i="7" s="1"/>
  <c r="G24" i="7"/>
  <c r="H24" i="7" s="1"/>
  <c r="G11" i="7"/>
  <c r="H11" i="7" s="1"/>
  <c r="G40" i="6"/>
  <c r="I40" i="6" s="1"/>
  <c r="J40" i="6"/>
  <c r="G70" i="6"/>
  <c r="I70" i="6" s="1"/>
  <c r="J70" i="6"/>
  <c r="G56" i="6"/>
  <c r="I56" i="6" s="1"/>
  <c r="J56" i="6"/>
  <c r="G75" i="6"/>
  <c r="I75" i="6" s="1"/>
  <c r="J75" i="6"/>
  <c r="G8" i="6"/>
  <c r="I8" i="6" s="1"/>
  <c r="J8" i="6"/>
  <c r="G38" i="6"/>
  <c r="I38" i="6" s="1"/>
  <c r="J38" i="6"/>
  <c r="G52" i="6"/>
  <c r="I52" i="6" s="1"/>
  <c r="J52" i="6"/>
  <c r="G30" i="1"/>
  <c r="H30" i="1" s="1"/>
  <c r="G29" i="1"/>
  <c r="H29" i="1" s="1"/>
  <c r="E59" i="1"/>
  <c r="F59" i="1"/>
  <c r="G59" i="1"/>
  <c r="H59" i="1"/>
  <c r="I59" i="1"/>
  <c r="D59" i="1"/>
  <c r="G15" i="1"/>
  <c r="H15" i="1" s="1"/>
  <c r="G28" i="1"/>
  <c r="H28" i="1" s="1"/>
  <c r="G14" i="1"/>
  <c r="H14" i="1" s="1"/>
  <c r="G18" i="1"/>
  <c r="H18" i="1" s="1"/>
  <c r="G12" i="1"/>
  <c r="H12" i="1" s="1"/>
  <c r="G16" i="1"/>
  <c r="H16" i="1" s="1"/>
  <c r="D43" i="1"/>
  <c r="I96" i="6"/>
  <c r="H96" i="6"/>
  <c r="I100" i="6"/>
  <c r="H100" i="6"/>
  <c r="I99" i="6"/>
  <c r="H99" i="6"/>
  <c r="G7" i="6"/>
  <c r="J7" i="6"/>
  <c r="J10" i="6"/>
  <c r="G10" i="6"/>
  <c r="I10" i="6" s="1"/>
  <c r="G59" i="6"/>
  <c r="I59" i="6" s="1"/>
  <c r="J59" i="6"/>
  <c r="G17" i="6"/>
  <c r="I17" i="6" s="1"/>
  <c r="J17" i="6"/>
  <c r="G13" i="6"/>
  <c r="I13" i="6" s="1"/>
  <c r="J13" i="6"/>
  <c r="G19" i="6"/>
  <c r="I19" i="6" s="1"/>
  <c r="J19" i="6"/>
  <c r="G27" i="6"/>
  <c r="I27" i="6" s="1"/>
  <c r="J27" i="6"/>
  <c r="G36" i="6"/>
  <c r="I36" i="6" s="1"/>
  <c r="J36" i="6"/>
  <c r="G81" i="6"/>
  <c r="I81" i="6" s="1"/>
  <c r="J81" i="6"/>
  <c r="G65" i="6"/>
  <c r="I65" i="6" s="1"/>
  <c r="J65" i="6"/>
  <c r="G72" i="6"/>
  <c r="I72" i="6" s="1"/>
  <c r="J72" i="6"/>
  <c r="G22" i="6"/>
  <c r="I22" i="6" s="1"/>
  <c r="J22" i="6"/>
  <c r="G66" i="6"/>
  <c r="I66" i="6" s="1"/>
  <c r="J66" i="6"/>
  <c r="G18" i="6"/>
  <c r="I18" i="6" s="1"/>
  <c r="J18" i="6"/>
  <c r="G16" i="6"/>
  <c r="I16" i="6" s="1"/>
  <c r="J16" i="6"/>
  <c r="G82" i="6"/>
  <c r="I82" i="6" s="1"/>
  <c r="J82" i="6"/>
  <c r="G29" i="6"/>
  <c r="I29" i="6" s="1"/>
  <c r="J29" i="6"/>
  <c r="G62" i="6"/>
  <c r="I62" i="6" s="1"/>
  <c r="J62" i="6"/>
  <c r="G79" i="6"/>
  <c r="I79" i="6" s="1"/>
  <c r="J79" i="6"/>
  <c r="G46" i="6"/>
  <c r="I46" i="6" s="1"/>
  <c r="J46" i="6"/>
  <c r="G76" i="6"/>
  <c r="I76" i="6" s="1"/>
  <c r="J76" i="6"/>
  <c r="G33" i="6"/>
  <c r="I33" i="6" s="1"/>
  <c r="J33" i="6"/>
  <c r="G61" i="6"/>
  <c r="I61" i="6" s="1"/>
  <c r="J61" i="6"/>
  <c r="G51" i="6"/>
  <c r="I51" i="6" s="1"/>
  <c r="J51" i="6"/>
  <c r="G42" i="6"/>
  <c r="I42" i="6" s="1"/>
  <c r="J42" i="6"/>
  <c r="G11" i="6"/>
  <c r="I11" i="6" s="1"/>
  <c r="J11" i="6"/>
  <c r="G67" i="6"/>
  <c r="I67" i="6" s="1"/>
  <c r="J67" i="6"/>
  <c r="G44" i="6"/>
  <c r="I44" i="6" s="1"/>
  <c r="J44" i="6"/>
  <c r="G12" i="6"/>
  <c r="I12" i="6" s="1"/>
  <c r="J12" i="6"/>
  <c r="G26" i="6"/>
  <c r="I26" i="6" s="1"/>
  <c r="J26" i="6"/>
  <c r="G28" i="6"/>
  <c r="I28" i="6" s="1"/>
  <c r="J28" i="6"/>
  <c r="G14" i="6"/>
  <c r="I14" i="6" s="1"/>
  <c r="J14" i="6"/>
  <c r="G25" i="6"/>
  <c r="I25" i="6" s="1"/>
  <c r="J25" i="6"/>
  <c r="G9" i="6"/>
  <c r="I9" i="6" s="1"/>
  <c r="J9" i="6"/>
  <c r="G32" i="6"/>
  <c r="I32" i="6" s="1"/>
  <c r="J32" i="6"/>
  <c r="G45" i="6"/>
  <c r="I45" i="6" s="1"/>
  <c r="J45" i="6"/>
  <c r="G48" i="6"/>
  <c r="I48" i="6" s="1"/>
  <c r="J48" i="6"/>
  <c r="G35" i="6"/>
  <c r="I35" i="6" s="1"/>
  <c r="J35" i="6"/>
  <c r="G37" i="6"/>
  <c r="I37" i="6" s="1"/>
  <c r="J37" i="6"/>
  <c r="G83" i="6"/>
  <c r="I83" i="6" s="1"/>
  <c r="J83" i="6"/>
  <c r="G55" i="6"/>
  <c r="I55" i="6" s="1"/>
  <c r="J55" i="6"/>
  <c r="G24" i="6"/>
  <c r="I24" i="6" s="1"/>
  <c r="J24" i="6"/>
  <c r="G80" i="6"/>
  <c r="I80" i="6" s="1"/>
  <c r="J80" i="6"/>
  <c r="G39" i="6"/>
  <c r="I39" i="6" s="1"/>
  <c r="J39" i="6"/>
  <c r="G50" i="6"/>
  <c r="J50" i="6"/>
  <c r="L106" i="6"/>
  <c r="L109" i="6"/>
  <c r="L108" i="6"/>
  <c r="I101" i="6"/>
  <c r="H101" i="6"/>
  <c r="I97" i="6"/>
  <c r="H97" i="6"/>
  <c r="I98" i="6"/>
  <c r="H98" i="6"/>
  <c r="I94" i="6"/>
  <c r="H94" i="6"/>
  <c r="I92" i="6"/>
  <c r="H92" i="6"/>
  <c r="H41" i="5"/>
  <c r="H40" i="5"/>
  <c r="I31" i="5"/>
  <c r="F31" i="5"/>
  <c r="E31" i="5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G31" i="5" s="1"/>
  <c r="H31" i="5" s="1"/>
  <c r="G9" i="5"/>
  <c r="H9" i="5" s="1"/>
  <c r="H45" i="4"/>
  <c r="H44" i="4"/>
  <c r="H43" i="4"/>
  <c r="H42" i="4"/>
  <c r="I33" i="4"/>
  <c r="F33" i="4"/>
  <c r="E33" i="4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L111" i="6" l="1"/>
  <c r="I50" i="6"/>
  <c r="G86" i="6"/>
  <c r="I78" i="6"/>
  <c r="G85" i="6"/>
  <c r="J86" i="6"/>
  <c r="I7" i="6"/>
  <c r="H41" i="9"/>
  <c r="G32" i="9"/>
  <c r="H32" i="9" s="1"/>
  <c r="H10" i="5"/>
  <c r="G33" i="4"/>
  <c r="H9" i="4"/>
  <c r="H50" i="8"/>
  <c r="G40" i="8"/>
  <c r="H40" i="8" s="1"/>
  <c r="H41" i="7"/>
  <c r="G31" i="7"/>
  <c r="H31" i="7" s="1"/>
  <c r="H45" i="3"/>
  <c r="H44" i="3"/>
  <c r="H43" i="3"/>
  <c r="I34" i="3"/>
  <c r="F34" i="3"/>
  <c r="E34" i="3"/>
  <c r="H32" i="3"/>
  <c r="G32" i="3"/>
  <c r="G31" i="3"/>
  <c r="H31" i="3" s="1"/>
  <c r="H30" i="3"/>
  <c r="G30" i="3"/>
  <c r="G29" i="3"/>
  <c r="H29" i="3" s="1"/>
  <c r="H28" i="3"/>
  <c r="G28" i="3"/>
  <c r="G27" i="3"/>
  <c r="H27" i="3" s="1"/>
  <c r="H26" i="3"/>
  <c r="G26" i="3"/>
  <c r="G25" i="3"/>
  <c r="H25" i="3" s="1"/>
  <c r="H24" i="3"/>
  <c r="G24" i="3"/>
  <c r="G23" i="3"/>
  <c r="H23" i="3" s="1"/>
  <c r="H22" i="3"/>
  <c r="G22" i="3"/>
  <c r="G21" i="3"/>
  <c r="H21" i="3" s="1"/>
  <c r="H20" i="3"/>
  <c r="G20" i="3"/>
  <c r="G19" i="3"/>
  <c r="H19" i="3" s="1"/>
  <c r="H18" i="3"/>
  <c r="G18" i="3"/>
  <c r="G17" i="3"/>
  <c r="H17" i="3" s="1"/>
  <c r="H16" i="3"/>
  <c r="G16" i="3"/>
  <c r="G15" i="3"/>
  <c r="H15" i="3" s="1"/>
  <c r="H14" i="3"/>
  <c r="G14" i="3"/>
  <c r="G13" i="3"/>
  <c r="H13" i="3" s="1"/>
  <c r="H12" i="3"/>
  <c r="G12" i="3"/>
  <c r="G11" i="3"/>
  <c r="H11" i="3" s="1"/>
  <c r="H10" i="3"/>
  <c r="G10" i="3"/>
  <c r="G9" i="3"/>
  <c r="G34" i="3" s="1"/>
  <c r="I86" i="6" l="1"/>
  <c r="H9" i="3"/>
  <c r="I49" i="2"/>
  <c r="G49" i="2"/>
  <c r="F49" i="2"/>
  <c r="E49" i="2"/>
  <c r="H49" i="2" s="1"/>
  <c r="H45" i="2"/>
  <c r="H44" i="2"/>
  <c r="H43" i="2"/>
  <c r="I34" i="2"/>
  <c r="F34" i="2"/>
  <c r="E34" i="2"/>
  <c r="G32" i="2"/>
  <c r="H32" i="2" s="1"/>
  <c r="G31" i="2"/>
  <c r="H31" i="2" s="1"/>
  <c r="H30" i="2"/>
  <c r="G30" i="2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H22" i="2"/>
  <c r="G22" i="2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H14" i="2"/>
  <c r="G14" i="2"/>
  <c r="G13" i="2"/>
  <c r="H13" i="2" s="1"/>
  <c r="G12" i="2"/>
  <c r="H12" i="2" s="1"/>
  <c r="G11" i="2"/>
  <c r="H11" i="2" s="1"/>
  <c r="G10" i="2"/>
  <c r="H10" i="2" s="1"/>
  <c r="G9" i="2"/>
  <c r="H9" i="2" s="1"/>
  <c r="G34" i="2" l="1"/>
  <c r="H34" i="2" s="1"/>
  <c r="I43" i="1"/>
  <c r="G43" i="1"/>
  <c r="F43" i="1"/>
  <c r="E43" i="1"/>
  <c r="I34" i="1"/>
  <c r="F34" i="1"/>
  <c r="E34" i="1"/>
  <c r="H41" i="1"/>
  <c r="H40" i="1"/>
  <c r="G24" i="1"/>
  <c r="H24" i="1" s="1"/>
  <c r="G31" i="1"/>
  <c r="H31" i="1" s="1"/>
  <c r="G19" i="1"/>
  <c r="H19" i="1" s="1"/>
  <c r="G10" i="1"/>
  <c r="H10" i="1" s="1"/>
  <c r="G11" i="1"/>
  <c r="H11" i="1" s="1"/>
  <c r="G22" i="1"/>
  <c r="H22" i="1" s="1"/>
  <c r="G13" i="1"/>
  <c r="H13" i="1" s="1"/>
  <c r="G23" i="1"/>
  <c r="H23" i="1" s="1"/>
  <c r="G17" i="1"/>
  <c r="H17" i="1" s="1"/>
  <c r="G21" i="1"/>
  <c r="H21" i="1" s="1"/>
  <c r="G32" i="1"/>
  <c r="H32" i="1" s="1"/>
  <c r="G27" i="1"/>
  <c r="H27" i="1" s="1"/>
  <c r="G25" i="1"/>
  <c r="G26" i="1"/>
  <c r="G9" i="1"/>
  <c r="H9" i="1" s="1"/>
  <c r="G20" i="1"/>
  <c r="H20" i="1" s="1"/>
  <c r="G8" i="1"/>
  <c r="H8" i="1" s="1"/>
  <c r="H43" i="1" l="1"/>
  <c r="G34" i="1"/>
  <c r="H34" i="1" s="1"/>
</calcChain>
</file>

<file path=xl/sharedStrings.xml><?xml version="1.0" encoding="utf-8"?>
<sst xmlns="http://schemas.openxmlformats.org/spreadsheetml/2006/main" count="1052" uniqueCount="345">
  <si>
    <t>Name</t>
  </si>
  <si>
    <t>Vorname</t>
  </si>
  <si>
    <t>Schuler</t>
  </si>
  <si>
    <t>Stefan</t>
  </si>
  <si>
    <t>Föhn</t>
  </si>
  <si>
    <t>Schnüriger</t>
  </si>
  <si>
    <t>Sascha</t>
  </si>
  <si>
    <t xml:space="preserve">Martin </t>
  </si>
  <si>
    <t>Gehrig</t>
  </si>
  <si>
    <t>Daniel</t>
  </si>
  <si>
    <t>Torhüter</t>
  </si>
  <si>
    <t>Spiele</t>
  </si>
  <si>
    <t>Tore</t>
  </si>
  <si>
    <t>Assists</t>
  </si>
  <si>
    <t>Punkte</t>
  </si>
  <si>
    <t>PPS</t>
  </si>
  <si>
    <t>Total</t>
  </si>
  <si>
    <t>Minuten</t>
  </si>
  <si>
    <t>Gegentore</t>
  </si>
  <si>
    <t>MOG</t>
  </si>
  <si>
    <t>Severin</t>
  </si>
  <si>
    <t>Rang</t>
  </si>
  <si>
    <t>MOG = Minuten ohne Gegentor</t>
  </si>
  <si>
    <t>PPS = Punkte pro Spiel (Durchschnitt)</t>
  </si>
  <si>
    <t>Strafminuten</t>
  </si>
  <si>
    <t>Charles</t>
  </si>
  <si>
    <t>Zurfluh</t>
  </si>
  <si>
    <t xml:space="preserve">Inderbitzin </t>
  </si>
  <si>
    <t>Remo</t>
  </si>
  <si>
    <t>Schönbächler</t>
  </si>
  <si>
    <t>Lindauer</t>
  </si>
  <si>
    <t>Pascal</t>
  </si>
  <si>
    <t>Andreas`86</t>
  </si>
  <si>
    <t>Purtschert</t>
  </si>
  <si>
    <t>Christian</t>
  </si>
  <si>
    <t>Rytz</t>
  </si>
  <si>
    <t>Christoph</t>
  </si>
  <si>
    <t>Andreas`90</t>
  </si>
  <si>
    <t>Dünner</t>
  </si>
  <si>
    <t>Simon</t>
  </si>
  <si>
    <t>Ott</t>
  </si>
  <si>
    <t>Peter</t>
  </si>
  <si>
    <t>Regli</t>
  </si>
  <si>
    <t>Manuel</t>
  </si>
  <si>
    <t>Schilter</t>
  </si>
  <si>
    <t>David</t>
  </si>
  <si>
    <t>Fassbind</t>
  </si>
  <si>
    <t>Rickenbacher</t>
  </si>
  <si>
    <t>Lukas</t>
  </si>
  <si>
    <t>Luca</t>
  </si>
  <si>
    <r>
      <t>Skorerliste        VIPERS I</t>
    </r>
    <r>
      <rPr>
        <b/>
        <sz val="12"/>
        <rFont val="Arial"/>
        <family val="2"/>
      </rPr>
      <t>NNER</t>
    </r>
    <r>
      <rPr>
        <b/>
        <sz val="16"/>
        <rFont val="Arial"/>
        <family val="2"/>
      </rPr>
      <t>S</t>
    </r>
    <r>
      <rPr>
        <b/>
        <sz val="12"/>
        <rFont val="Arial"/>
        <family val="2"/>
      </rPr>
      <t>CHWYZ</t>
    </r>
    <r>
      <rPr>
        <b/>
        <sz val="16"/>
        <rFont val="Arial"/>
        <family val="2"/>
      </rPr>
      <t xml:space="preserve">        Herren 2  GF         Saison 11/12</t>
    </r>
  </si>
  <si>
    <t>Carletti</t>
  </si>
  <si>
    <t>Raphael</t>
  </si>
  <si>
    <t>Auf der Maur</t>
  </si>
  <si>
    <t>Philipp</t>
  </si>
  <si>
    <t>Truttmann</t>
  </si>
  <si>
    <t>Pius</t>
  </si>
  <si>
    <t>Tyl</t>
  </si>
  <si>
    <t>Milos</t>
  </si>
  <si>
    <t>Kopecky</t>
  </si>
  <si>
    <t>Knotz</t>
  </si>
  <si>
    <t>Reichlin</t>
  </si>
  <si>
    <t>Nicola</t>
  </si>
  <si>
    <t>Bünter</t>
  </si>
  <si>
    <t>Andreas</t>
  </si>
  <si>
    <t>Hurni</t>
  </si>
  <si>
    <t>Tino</t>
  </si>
  <si>
    <r>
      <t>Skorerliste        VIPERS I</t>
    </r>
    <r>
      <rPr>
        <b/>
        <sz val="12"/>
        <rFont val="Arial"/>
        <family val="2"/>
      </rPr>
      <t>NNER</t>
    </r>
    <r>
      <rPr>
        <b/>
        <sz val="16"/>
        <rFont val="Arial"/>
        <family val="2"/>
      </rPr>
      <t>S</t>
    </r>
    <r>
      <rPr>
        <b/>
        <sz val="12"/>
        <rFont val="Arial"/>
        <family val="2"/>
      </rPr>
      <t>CHWYZ</t>
    </r>
    <r>
      <rPr>
        <b/>
        <sz val="16"/>
        <rFont val="Arial"/>
        <family val="2"/>
      </rPr>
      <t xml:space="preserve">        Herren 2  GF         Saison 12/13</t>
    </r>
  </si>
  <si>
    <t>Risi</t>
  </si>
  <si>
    <t>Marco</t>
  </si>
  <si>
    <r>
      <t>Skorerliste        VIPERS I</t>
    </r>
    <r>
      <rPr>
        <b/>
        <sz val="12"/>
        <rFont val="Arial"/>
        <family val="2"/>
      </rPr>
      <t>NNER</t>
    </r>
    <r>
      <rPr>
        <b/>
        <sz val="16"/>
        <rFont val="Arial"/>
        <family val="2"/>
      </rPr>
      <t>S</t>
    </r>
    <r>
      <rPr>
        <b/>
        <sz val="12"/>
        <rFont val="Arial"/>
        <family val="2"/>
      </rPr>
      <t>CHWYZ</t>
    </r>
    <r>
      <rPr>
        <b/>
        <sz val="16"/>
        <rFont val="Arial"/>
        <family val="2"/>
      </rPr>
      <t xml:space="preserve">        Herren 2  GF         Saison 10/11</t>
    </r>
  </si>
  <si>
    <t>Straubhaar</t>
  </si>
  <si>
    <t>Diego</t>
  </si>
  <si>
    <t>Horat</t>
  </si>
  <si>
    <t>Erwin</t>
  </si>
  <si>
    <t>Suter</t>
  </si>
  <si>
    <t>Matthias</t>
  </si>
  <si>
    <t>Alexander</t>
  </si>
  <si>
    <t>Luc</t>
  </si>
  <si>
    <t>Holdener</t>
  </si>
  <si>
    <t>Reichmuth</t>
  </si>
  <si>
    <t>Sven</t>
  </si>
  <si>
    <t>Baggenstos</t>
  </si>
  <si>
    <t>Meier</t>
  </si>
  <si>
    <t>Elias</t>
  </si>
  <si>
    <t>Krienbühl</t>
  </si>
  <si>
    <t>Fabian</t>
  </si>
  <si>
    <t>Stadler</t>
  </si>
  <si>
    <t>2`Strafen</t>
  </si>
  <si>
    <t>Küttel</t>
  </si>
  <si>
    <r>
      <t>Skorerliste        VIPERS I</t>
    </r>
    <r>
      <rPr>
        <b/>
        <sz val="12"/>
        <rFont val="Arial"/>
        <family val="2"/>
      </rPr>
      <t>NNER</t>
    </r>
    <r>
      <rPr>
        <b/>
        <sz val="16"/>
        <rFont val="Arial"/>
        <family val="2"/>
      </rPr>
      <t>S</t>
    </r>
    <r>
      <rPr>
        <b/>
        <sz val="12"/>
        <rFont val="Arial"/>
        <family val="2"/>
      </rPr>
      <t>CHWYZ</t>
    </r>
    <r>
      <rPr>
        <b/>
        <sz val="16"/>
        <rFont val="Arial"/>
        <family val="2"/>
      </rPr>
      <t xml:space="preserve">        Herren 2  GF         Saison 09/10</t>
    </r>
  </si>
  <si>
    <t>Zehnder</t>
  </si>
  <si>
    <t>Wittmer</t>
  </si>
  <si>
    <t>André</t>
  </si>
  <si>
    <t>Hildebrand</t>
  </si>
  <si>
    <t>Marc</t>
  </si>
  <si>
    <t>Andreas `86</t>
  </si>
  <si>
    <t>Marty</t>
  </si>
  <si>
    <t>Patrik</t>
  </si>
  <si>
    <t>Andreas `89</t>
  </si>
  <si>
    <t>Züger</t>
  </si>
  <si>
    <t>Michi</t>
  </si>
  <si>
    <t>Jauch</t>
  </si>
  <si>
    <t>Lüönd</t>
  </si>
  <si>
    <t>Urs</t>
  </si>
  <si>
    <r>
      <t>Skorerliste        VIPERS I</t>
    </r>
    <r>
      <rPr>
        <b/>
        <sz val="12"/>
        <rFont val="Arial"/>
        <family val="2"/>
      </rPr>
      <t>NNER</t>
    </r>
    <r>
      <rPr>
        <b/>
        <sz val="16"/>
        <rFont val="Arial"/>
        <family val="2"/>
      </rPr>
      <t>S</t>
    </r>
    <r>
      <rPr>
        <b/>
        <sz val="12"/>
        <rFont val="Arial"/>
        <family val="2"/>
      </rPr>
      <t>CHWYZ</t>
    </r>
    <r>
      <rPr>
        <b/>
        <sz val="16"/>
        <rFont val="Arial"/>
        <family val="2"/>
      </rPr>
      <t xml:space="preserve">        Herren 2  GF         Saison 08/09</t>
    </r>
  </si>
  <si>
    <t>Micheroli</t>
  </si>
  <si>
    <t>Silvio</t>
  </si>
  <si>
    <t>Hartmann</t>
  </si>
  <si>
    <t>Fortunat</t>
  </si>
  <si>
    <t>Ulrich</t>
  </si>
  <si>
    <t>Nussbaumer</t>
  </si>
  <si>
    <t>Ress</t>
  </si>
  <si>
    <t>Tobias</t>
  </si>
  <si>
    <t>VIPERS InnerSchwyz</t>
  </si>
  <si>
    <t>Saisons</t>
  </si>
  <si>
    <t>Sp</t>
  </si>
  <si>
    <t>T</t>
  </si>
  <si>
    <t>A</t>
  </si>
  <si>
    <t>P</t>
  </si>
  <si>
    <t>SM</t>
  </si>
  <si>
    <t>SMPS</t>
  </si>
  <si>
    <t>Ott Peter</t>
  </si>
  <si>
    <t>Straubhaar Diego</t>
  </si>
  <si>
    <t>Bünter Andreas</t>
  </si>
  <si>
    <t>Carletti Raphael</t>
  </si>
  <si>
    <t>Zurfluh Luc</t>
  </si>
  <si>
    <t>Rickenbacher Lukas</t>
  </si>
  <si>
    <t>Wittmer André</t>
  </si>
  <si>
    <t>Purtschert Christian</t>
  </si>
  <si>
    <t>Auf der Maur Philipp</t>
  </si>
  <si>
    <t>Hurni Tino</t>
  </si>
  <si>
    <t>Schuler Sascha</t>
  </si>
  <si>
    <t>Min.</t>
  </si>
  <si>
    <t>Assist</t>
  </si>
  <si>
    <t>GT</t>
  </si>
  <si>
    <t>T.p.Sp</t>
  </si>
  <si>
    <t>M.o.T</t>
  </si>
  <si>
    <t>Shut-Out</t>
  </si>
  <si>
    <t>Lüönd Urs</t>
  </si>
  <si>
    <t>Meier Elias</t>
  </si>
  <si>
    <t>Rytz Christoph</t>
  </si>
  <si>
    <t>Nussbaumer Daniel</t>
  </si>
  <si>
    <t>Sieg</t>
  </si>
  <si>
    <t>Remis</t>
  </si>
  <si>
    <t>Nieder
lage</t>
  </si>
  <si>
    <t xml:space="preserve"> +Tore</t>
  </si>
  <si>
    <t xml:space="preserve"> -Tore</t>
  </si>
  <si>
    <t>Tordiff.</t>
  </si>
  <si>
    <t>Herren 2 / Alltime Grossfeld</t>
  </si>
  <si>
    <t>Stadler Matthias</t>
  </si>
  <si>
    <t>Zehnder Philipp</t>
  </si>
  <si>
    <t>Horat Erwin</t>
  </si>
  <si>
    <t>Schuler Alexander</t>
  </si>
  <si>
    <t>Schnüriger Severin</t>
  </si>
  <si>
    <t>Micheroli Silvio</t>
  </si>
  <si>
    <t>Schnüriger Stefan</t>
  </si>
  <si>
    <t>Truttmann Pius</t>
  </si>
  <si>
    <t>Reichmuth Sven</t>
  </si>
  <si>
    <t>Baggenstos Daniel</t>
  </si>
  <si>
    <t>Gehrig Martin</t>
  </si>
  <si>
    <t>Schnüriger Charles</t>
  </si>
  <si>
    <t>Marty Patrik</t>
  </si>
  <si>
    <t>Föhn Stefan</t>
  </si>
  <si>
    <t>Hartmann Fortunat</t>
  </si>
  <si>
    <t>Ulrich Stefan</t>
  </si>
  <si>
    <t>Inderbitzin Remo</t>
  </si>
  <si>
    <t>Hildebrand Marc</t>
  </si>
  <si>
    <t>Krienbühl Fabian</t>
  </si>
  <si>
    <t>Lindauer Pascal</t>
  </si>
  <si>
    <t>Züger Michi</t>
  </si>
  <si>
    <t>Suter Matthias</t>
  </si>
  <si>
    <t>Holdener Philipp</t>
  </si>
  <si>
    <t>Tyl Milos</t>
  </si>
  <si>
    <t>Fassbind Stefan</t>
  </si>
  <si>
    <t>Regli Manuel</t>
  </si>
  <si>
    <t>Zurfluh Luca</t>
  </si>
  <si>
    <t>Schilter David</t>
  </si>
  <si>
    <t>Reichlin Nicola</t>
  </si>
  <si>
    <t>Shut-out</t>
  </si>
  <si>
    <t>Knotz Lukas</t>
  </si>
  <si>
    <t>Schönbächler Daniel</t>
  </si>
  <si>
    <t>Küttel David</t>
  </si>
  <si>
    <t>Jauch Pius</t>
  </si>
  <si>
    <t>Ress Tobias</t>
  </si>
  <si>
    <t>Coaches/Betreuer</t>
  </si>
  <si>
    <t>Schuler Andreas/Schnüriger Severin</t>
  </si>
  <si>
    <t>(In der Statistik sind alle Meisterschaftsspiele seit der Wiedereinführung des Herren 2 GF - 2008/09 - enthalten.)</t>
  </si>
  <si>
    <t>Restaurants</t>
  </si>
  <si>
    <t>Allenwinden</t>
  </si>
  <si>
    <t>Cordon-Bleu</t>
  </si>
  <si>
    <t>Steak</t>
  </si>
  <si>
    <t>Schnitzel</t>
  </si>
  <si>
    <t>Ort</t>
  </si>
  <si>
    <t>Restaurant</t>
  </si>
  <si>
    <t>Löwen</t>
  </si>
  <si>
    <t>(Es sind auch Spieler aus anderen Mannschaften berücksichtigt)</t>
  </si>
  <si>
    <t>Besuche</t>
  </si>
  <si>
    <t>andere Menüs</t>
  </si>
  <si>
    <t>Biberegg</t>
  </si>
  <si>
    <t>Rothenthurm</t>
  </si>
  <si>
    <t>Kistler</t>
  </si>
  <si>
    <t>Gwerder</t>
  </si>
  <si>
    <t>Filip</t>
  </si>
  <si>
    <t>Cédric</t>
  </si>
  <si>
    <t>Arnold</t>
  </si>
  <si>
    <t>Gotthard</t>
  </si>
  <si>
    <t>Goldau</t>
  </si>
  <si>
    <t>Distel</t>
  </si>
  <si>
    <t>Koller</t>
  </si>
  <si>
    <t>Schäfli</t>
  </si>
  <si>
    <t>Siebnen</t>
  </si>
  <si>
    <t>Tortillas</t>
  </si>
  <si>
    <t>Huser</t>
  </si>
  <si>
    <t>Sandro</t>
  </si>
  <si>
    <t>Post</t>
  </si>
  <si>
    <t>Sattel</t>
  </si>
  <si>
    <t>Büel</t>
  </si>
  <si>
    <t>Feusisberg</t>
  </si>
  <si>
    <t>Nussbaumer Cédric</t>
  </si>
  <si>
    <t>Koller Pascal</t>
  </si>
  <si>
    <t>Kistler Andreas</t>
  </si>
  <si>
    <t>Gwerder Marco</t>
  </si>
  <si>
    <t>Regli Marco</t>
  </si>
  <si>
    <t>Schuler Arnold</t>
  </si>
  <si>
    <t>Huser Sandro</t>
  </si>
  <si>
    <t>Risi Lukas</t>
  </si>
  <si>
    <t>Wild</t>
  </si>
  <si>
    <t>von Euw</t>
  </si>
  <si>
    <t>Claudio</t>
  </si>
  <si>
    <r>
      <t>Skorerliste        VIPERS I</t>
    </r>
    <r>
      <rPr>
        <b/>
        <sz val="12"/>
        <rFont val="Arial"/>
        <family val="2"/>
      </rPr>
      <t>NNER</t>
    </r>
    <r>
      <rPr>
        <b/>
        <sz val="16"/>
        <rFont val="Arial"/>
        <family val="2"/>
      </rPr>
      <t>S</t>
    </r>
    <r>
      <rPr>
        <b/>
        <sz val="12"/>
        <rFont val="Arial"/>
        <family val="2"/>
      </rPr>
      <t>CHWYZ</t>
    </r>
    <r>
      <rPr>
        <b/>
        <sz val="16"/>
        <rFont val="Arial"/>
        <family val="2"/>
      </rPr>
      <t xml:space="preserve">        Herren 2  GF         Saison 13/14</t>
    </r>
  </si>
  <si>
    <t>Näpflin</t>
  </si>
  <si>
    <t>La Piazza</t>
  </si>
  <si>
    <t>Pizza</t>
  </si>
  <si>
    <t>Milano</t>
  </si>
  <si>
    <t>Holzhäusern</t>
  </si>
  <si>
    <t>Postillon</t>
  </si>
  <si>
    <t>Beckenried</t>
  </si>
  <si>
    <t>Kilian</t>
  </si>
  <si>
    <t>Dominik</t>
  </si>
  <si>
    <t>Ziegler</t>
  </si>
  <si>
    <t>Björn</t>
  </si>
  <si>
    <t>Heinzer</t>
  </si>
  <si>
    <t>Silvan</t>
  </si>
  <si>
    <t>Martin</t>
  </si>
  <si>
    <t>Ziegler Björn</t>
  </si>
  <si>
    <t>Küttel Kilian</t>
  </si>
  <si>
    <t>von Euw Claudio</t>
  </si>
  <si>
    <t>Gwerder Dominik</t>
  </si>
  <si>
    <t>Heinzer Silvan</t>
  </si>
  <si>
    <t>Gwerder Martin</t>
  </si>
  <si>
    <t>Näpflin Marco</t>
  </si>
  <si>
    <r>
      <t>Skorerliste        VIPERS I</t>
    </r>
    <r>
      <rPr>
        <b/>
        <sz val="12"/>
        <rFont val="Arial"/>
        <family val="2"/>
      </rPr>
      <t>NNER</t>
    </r>
    <r>
      <rPr>
        <b/>
        <sz val="16"/>
        <rFont val="Arial"/>
        <family val="2"/>
      </rPr>
      <t>S</t>
    </r>
    <r>
      <rPr>
        <b/>
        <sz val="12"/>
        <rFont val="Arial"/>
        <family val="2"/>
      </rPr>
      <t>CHWYZ</t>
    </r>
    <r>
      <rPr>
        <b/>
        <sz val="16"/>
        <rFont val="Arial"/>
        <family val="2"/>
      </rPr>
      <t xml:space="preserve">        Herren 2  GF         Saison 14/15</t>
    </r>
  </si>
  <si>
    <t>Inderbitzin</t>
  </si>
  <si>
    <t>Hediger</t>
  </si>
  <si>
    <t>Michael</t>
  </si>
  <si>
    <t>Bellmont</t>
  </si>
  <si>
    <t>Joe</t>
  </si>
  <si>
    <t>Forster</t>
  </si>
  <si>
    <t>Mirco</t>
  </si>
  <si>
    <t>Kriens</t>
  </si>
  <si>
    <t>Johannisburg</t>
  </si>
  <si>
    <t>Altendorf</t>
  </si>
  <si>
    <t>Pizzeria Latino</t>
  </si>
  <si>
    <t>Ibach</t>
  </si>
  <si>
    <t>Ronny</t>
  </si>
  <si>
    <t>Andreas Resl</t>
  </si>
  <si>
    <t>Andreas Flörel</t>
  </si>
  <si>
    <t>Andreas Stäck</t>
  </si>
  <si>
    <t>Ochsen</t>
  </si>
  <si>
    <t>Brunnen</t>
  </si>
  <si>
    <t>Poulet</t>
  </si>
  <si>
    <t>Bachmann</t>
  </si>
  <si>
    <t>Kryenbühl</t>
  </si>
  <si>
    <t>Eric</t>
  </si>
  <si>
    <t>Horseshoe</t>
  </si>
  <si>
    <t>Oberarth</t>
  </si>
  <si>
    <t>Gerber</t>
  </si>
  <si>
    <t>Hediger Michael</t>
  </si>
  <si>
    <t>Kryenbühl Sandro</t>
  </si>
  <si>
    <t>Bünter Marco</t>
  </si>
  <si>
    <t>Forster Mirco</t>
  </si>
  <si>
    <t>Bellmont Joe</t>
  </si>
  <si>
    <t>Schuler Andreas "Flörel"</t>
  </si>
  <si>
    <t>Suter Simon</t>
  </si>
  <si>
    <t>Gwerder Ronny</t>
  </si>
  <si>
    <t>Schuler Eric</t>
  </si>
  <si>
    <t>Gerber Claudio</t>
  </si>
  <si>
    <t>Bachmann Pascal</t>
  </si>
  <si>
    <t>Schuler Andreas "Resl"</t>
  </si>
  <si>
    <t>Schuler Andreas "Stäck"</t>
  </si>
  <si>
    <r>
      <t>Skorerliste        VIPERS I</t>
    </r>
    <r>
      <rPr>
        <b/>
        <sz val="12"/>
        <rFont val="Arial"/>
        <family val="2"/>
      </rPr>
      <t>NNER</t>
    </r>
    <r>
      <rPr>
        <b/>
        <sz val="16"/>
        <rFont val="Arial"/>
        <family val="2"/>
      </rPr>
      <t>S</t>
    </r>
    <r>
      <rPr>
        <b/>
        <sz val="12"/>
        <rFont val="Arial"/>
        <family val="2"/>
      </rPr>
      <t>CHWYZ</t>
    </r>
    <r>
      <rPr>
        <b/>
        <sz val="16"/>
        <rFont val="Arial"/>
        <family val="2"/>
      </rPr>
      <t xml:space="preserve">        Herren 2  GF         Saison 15/16</t>
    </r>
  </si>
  <si>
    <t>Gschwind</t>
  </si>
  <si>
    <t>Patrick</t>
  </si>
  <si>
    <t>Steiner</t>
  </si>
  <si>
    <t>Alessio</t>
  </si>
  <si>
    <t>Vokinger</t>
  </si>
  <si>
    <t>Philip</t>
  </si>
  <si>
    <t>Danny`s</t>
  </si>
  <si>
    <t>Pius-Party-Tempel</t>
  </si>
  <si>
    <t>Aeschbacher</t>
  </si>
  <si>
    <t>Markus</t>
  </si>
  <si>
    <t>Salvi &amp; Gino</t>
  </si>
  <si>
    <t>Kopecky Philip</t>
  </si>
  <si>
    <t>Steiner Remo</t>
  </si>
  <si>
    <t>Aeschbacher Markus</t>
  </si>
  <si>
    <t>Zurfluh Christian</t>
  </si>
  <si>
    <t>Vokinger Alessio</t>
  </si>
  <si>
    <t>Durchschnitt aller Spieler</t>
  </si>
  <si>
    <t>Gschwind Patrick</t>
  </si>
  <si>
    <t>Rickenbacher Lukas/Bünter Andreas</t>
  </si>
  <si>
    <t>Föhn Stefan/Hildebrand Marc</t>
  </si>
  <si>
    <r>
      <t>Skorerliste        VIPERS I</t>
    </r>
    <r>
      <rPr>
        <b/>
        <sz val="12"/>
        <rFont val="Arial"/>
        <family val="2"/>
      </rPr>
      <t>NNER</t>
    </r>
    <r>
      <rPr>
        <b/>
        <sz val="16"/>
        <rFont val="Arial"/>
        <family val="2"/>
      </rPr>
      <t>S</t>
    </r>
    <r>
      <rPr>
        <b/>
        <sz val="12"/>
        <rFont val="Arial"/>
        <family val="2"/>
      </rPr>
      <t>CHWYZ</t>
    </r>
    <r>
      <rPr>
        <b/>
        <sz val="16"/>
        <rFont val="Arial"/>
        <family val="2"/>
      </rPr>
      <t xml:space="preserve">        Herren 2  GF         Saison 16/17</t>
    </r>
  </si>
  <si>
    <t>Blattmann</t>
  </si>
  <si>
    <t>Benjamin</t>
  </si>
  <si>
    <t>Burger</t>
  </si>
  <si>
    <t>BigBenBurger</t>
  </si>
  <si>
    <t>Pit Stop</t>
  </si>
  <si>
    <t>Devin</t>
  </si>
  <si>
    <t xml:space="preserve">Dany`s </t>
  </si>
  <si>
    <t>Heidis-Fastfood-Kette</t>
  </si>
  <si>
    <t>Ristorante Bahnhof Meilen</t>
  </si>
  <si>
    <t>Lüönd Devin</t>
  </si>
  <si>
    <t>Zurfluh Simon</t>
  </si>
  <si>
    <t>Blattmann Benjamin</t>
  </si>
  <si>
    <t>Sieg n.V</t>
  </si>
  <si>
    <t>Niederl.
n.V.</t>
  </si>
  <si>
    <t xml:space="preserve">(Saison 2008/09 bis Saison 2015/16: 3. Liga GF Turnierform (je 2 Spiele pro Turniertag à 2x20 Minuten) </t>
  </si>
  <si>
    <t xml:space="preserve"> (Fettgedruckt = Aktive VIPERS-Spieler)</t>
  </si>
  <si>
    <t>Amacher</t>
  </si>
  <si>
    <t>Pizzeria Post</t>
  </si>
  <si>
    <t>Pizzeria Bacco</t>
  </si>
  <si>
    <t>Airolo</t>
  </si>
  <si>
    <t>-</t>
  </si>
  <si>
    <t>Ristor. Cristallina</t>
  </si>
  <si>
    <t>Mostler`s Q-Hof</t>
  </si>
  <si>
    <r>
      <t>Skorerliste        VIPERS I</t>
    </r>
    <r>
      <rPr>
        <b/>
        <sz val="12"/>
        <rFont val="Arial"/>
        <family val="2"/>
      </rPr>
      <t>NNER</t>
    </r>
    <r>
      <rPr>
        <b/>
        <sz val="16"/>
        <rFont val="Arial"/>
        <family val="2"/>
      </rPr>
      <t>S</t>
    </r>
    <r>
      <rPr>
        <b/>
        <sz val="12"/>
        <rFont val="Arial"/>
        <family val="2"/>
      </rPr>
      <t>CHWYZ</t>
    </r>
    <r>
      <rPr>
        <b/>
        <sz val="16"/>
        <rFont val="Arial"/>
        <family val="2"/>
      </rPr>
      <t xml:space="preserve">        Herren 2  GF         Saison 17/18</t>
    </r>
  </si>
  <si>
    <t>Pizzeria</t>
  </si>
  <si>
    <t>Locarno</t>
  </si>
  <si>
    <t>Erlen</t>
  </si>
  <si>
    <t xml:space="preserve">     Stand Saisonende 2017/18</t>
  </si>
  <si>
    <t>Amacher Fabian</t>
  </si>
  <si>
    <t>Horat Michael</t>
  </si>
  <si>
    <t>(ab Saison 2016/17: 3. Liga GF Einzelspiele Turnierform (1 Spiel à 3x20 Minuten + allf. Verlängerung)</t>
  </si>
  <si>
    <r>
      <t xml:space="preserve">Diese Tabellen beinhaltet alle Meisterschaftsspiele bis </t>
    </r>
    <r>
      <rPr>
        <b/>
        <i/>
        <sz val="11"/>
        <color indexed="10"/>
        <rFont val="Arial"/>
        <family val="2"/>
      </rPr>
      <t>Ende</t>
    </r>
    <r>
      <rPr>
        <b/>
        <sz val="11"/>
        <color indexed="10"/>
        <rFont val="Arial"/>
        <family val="2"/>
      </rPr>
      <t xml:space="preserve"> der Saison 2017/18  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</si>
</sst>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i/>
      <sz val="11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5" fillId="0" borderId="2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0" fillId="0" borderId="0" xfId="0" applyNumberFormat="1"/>
    <xf numFmtId="14" fontId="1" fillId="0" borderId="1" xfId="0" applyNumberFormat="1" applyFont="1" applyBorder="1"/>
    <xf numFmtId="14" fontId="1" fillId="0" borderId="0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4" fontId="0" fillId="0" borderId="0" xfId="0" applyNumberFormat="1" applyFill="1" applyBorder="1"/>
    <xf numFmtId="0" fontId="0" fillId="2" borderId="2" xfId="0" applyFill="1" applyBorder="1"/>
    <xf numFmtId="0" fontId="5" fillId="0" borderId="0" xfId="0" applyFont="1"/>
    <xf numFmtId="0" fontId="5" fillId="0" borderId="0" xfId="0" applyFont="1" applyFill="1" applyBorder="1"/>
    <xf numFmtId="1" fontId="5" fillId="0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1" fillId="0" borderId="3" xfId="0" applyNumberFormat="1" applyFont="1" applyFill="1" applyBorder="1"/>
    <xf numFmtId="1" fontId="5" fillId="2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1" fillId="0" borderId="3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14" fontId="0" fillId="0" borderId="0" xfId="0" applyNumberFormat="1" applyFill="1"/>
    <xf numFmtId="1" fontId="5" fillId="2" borderId="2" xfId="0" applyNumberFormat="1" applyFont="1" applyFill="1" applyBorder="1"/>
    <xf numFmtId="1" fontId="1" fillId="2" borderId="2" xfId="0" applyNumberFormat="1" applyFont="1" applyFill="1" applyBorder="1" applyAlignment="1">
      <alignment horizontal="center"/>
    </xf>
    <xf numFmtId="0" fontId="1" fillId="0" borderId="4" xfId="0" applyFont="1" applyFill="1" applyBorder="1"/>
    <xf numFmtId="14" fontId="1" fillId="0" borderId="4" xfId="0" applyNumberFormat="1" applyFont="1" applyFill="1" applyBorder="1"/>
    <xf numFmtId="0" fontId="1" fillId="0" borderId="4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2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" fontId="5" fillId="0" borderId="0" xfId="0" applyNumberFormat="1" applyFont="1" applyFill="1" applyBorder="1" applyAlignment="1">
      <alignment horizontal="center"/>
    </xf>
    <xf numFmtId="1" fontId="5" fillId="0" borderId="2" xfId="0" applyNumberFormat="1" applyFont="1" applyFill="1" applyBorder="1"/>
    <xf numFmtId="1" fontId="1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2" borderId="2" xfId="0" applyFont="1" applyFill="1" applyBorder="1"/>
    <xf numFmtId="0" fontId="0" fillId="3" borderId="2" xfId="0" applyFill="1" applyBorder="1"/>
    <xf numFmtId="1" fontId="5" fillId="3" borderId="2" xfId="0" applyNumberFormat="1" applyFont="1" applyFill="1" applyBorder="1"/>
    <xf numFmtId="1" fontId="5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0" fillId="2" borderId="5" xfId="0" applyFill="1" applyBorder="1"/>
    <xf numFmtId="1" fontId="5" fillId="2" borderId="5" xfId="0" applyNumberFormat="1" applyFont="1" applyFill="1" applyBorder="1"/>
    <xf numFmtId="1" fontId="5" fillId="2" borderId="5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2" fontId="5" fillId="2" borderId="5" xfId="0" applyNumberFormat="1" applyFont="1" applyFill="1" applyBorder="1" applyAlignment="1">
      <alignment horizontal="center"/>
    </xf>
    <xf numFmtId="0" fontId="8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/>
    <xf numFmtId="1" fontId="1" fillId="3" borderId="5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0" fontId="0" fillId="0" borderId="5" xfId="0" applyFill="1" applyBorder="1"/>
    <xf numFmtId="1" fontId="5" fillId="0" borderId="5" xfId="0" applyNumberFormat="1" applyFont="1" applyFill="1" applyBorder="1"/>
    <xf numFmtId="1" fontId="5" fillId="0" borderId="5" xfId="0" applyNumberFormat="1" applyFont="1" applyFill="1" applyBorder="1" applyAlignment="1">
      <alignment horizontal="center"/>
    </xf>
    <xf numFmtId="0" fontId="0" fillId="0" borderId="6" xfId="0" applyFill="1" applyBorder="1"/>
    <xf numFmtId="2" fontId="5" fillId="0" borderId="6" xfId="0" applyNumberFormat="1" applyFont="1" applyFill="1" applyBorder="1"/>
    <xf numFmtId="2" fontId="5" fillId="0" borderId="6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6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2" fontId="11" fillId="0" borderId="0" xfId="0" applyNumberFormat="1" applyFont="1"/>
    <xf numFmtId="1" fontId="11" fillId="0" borderId="0" xfId="0" applyNumberFormat="1" applyFont="1"/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2" fontId="11" fillId="0" borderId="4" xfId="0" applyNumberFormat="1" applyFont="1" applyBorder="1"/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/>
    <xf numFmtId="0" fontId="11" fillId="0" borderId="0" xfId="0" applyFont="1" applyFill="1" applyBorder="1"/>
    <xf numFmtId="0" fontId="1" fillId="0" borderId="0" xfId="0" applyFont="1"/>
    <xf numFmtId="0" fontId="1" fillId="0" borderId="4" xfId="0" applyFont="1" applyBorder="1"/>
    <xf numFmtId="14" fontId="1" fillId="0" borderId="4" xfId="0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2" borderId="2" xfId="0" applyFill="1" applyBorder="1" applyAlignment="1">
      <alignment horizontal="center"/>
    </xf>
    <xf numFmtId="2" fontId="1" fillId="0" borderId="4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Border="1"/>
    <xf numFmtId="164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 wrapText="1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right"/>
    </xf>
    <xf numFmtId="1" fontId="1" fillId="0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9"/>
  <sheetViews>
    <sheetView tabSelected="1" zoomScale="145" zoomScaleNormal="145" workbookViewId="0">
      <selection activeCell="H10" sqref="H10"/>
    </sheetView>
  </sheetViews>
  <sheetFormatPr baseColWidth="10" defaultColWidth="11.42578125" defaultRowHeight="14.25" x14ac:dyDescent="0.2"/>
  <cols>
    <col min="1" max="1" width="4.7109375" style="81" customWidth="1"/>
    <col min="2" max="2" width="37" style="81" bestFit="1" customWidth="1"/>
    <col min="3" max="8" width="7.7109375" style="82" customWidth="1"/>
    <col min="9" max="9" width="7.7109375" style="83" customWidth="1"/>
    <col min="10" max="10" width="7.7109375" style="82" customWidth="1"/>
    <col min="11" max="11" width="7.7109375" style="81" customWidth="1"/>
    <col min="12" max="256" width="11.42578125" style="81"/>
    <col min="257" max="257" width="4.7109375" style="81" customWidth="1"/>
    <col min="258" max="258" width="24.7109375" style="81" customWidth="1"/>
    <col min="259" max="267" width="7.7109375" style="81" customWidth="1"/>
    <col min="268" max="512" width="11.42578125" style="81"/>
    <col min="513" max="513" width="4.7109375" style="81" customWidth="1"/>
    <col min="514" max="514" width="24.7109375" style="81" customWidth="1"/>
    <col min="515" max="523" width="7.7109375" style="81" customWidth="1"/>
    <col min="524" max="768" width="11.42578125" style="81"/>
    <col min="769" max="769" width="4.7109375" style="81" customWidth="1"/>
    <col min="770" max="770" width="24.7109375" style="81" customWidth="1"/>
    <col min="771" max="779" width="7.7109375" style="81" customWidth="1"/>
    <col min="780" max="1024" width="11.42578125" style="81"/>
    <col min="1025" max="1025" width="4.7109375" style="81" customWidth="1"/>
    <col min="1026" max="1026" width="24.7109375" style="81" customWidth="1"/>
    <col min="1027" max="1035" width="7.7109375" style="81" customWidth="1"/>
    <col min="1036" max="1280" width="11.42578125" style="81"/>
    <col min="1281" max="1281" width="4.7109375" style="81" customWidth="1"/>
    <col min="1282" max="1282" width="24.7109375" style="81" customWidth="1"/>
    <col min="1283" max="1291" width="7.7109375" style="81" customWidth="1"/>
    <col min="1292" max="1536" width="11.42578125" style="81"/>
    <col min="1537" max="1537" width="4.7109375" style="81" customWidth="1"/>
    <col min="1538" max="1538" width="24.7109375" style="81" customWidth="1"/>
    <col min="1539" max="1547" width="7.7109375" style="81" customWidth="1"/>
    <col min="1548" max="1792" width="11.42578125" style="81"/>
    <col min="1793" max="1793" width="4.7109375" style="81" customWidth="1"/>
    <col min="1794" max="1794" width="24.7109375" style="81" customWidth="1"/>
    <col min="1795" max="1803" width="7.7109375" style="81" customWidth="1"/>
    <col min="1804" max="2048" width="11.42578125" style="81"/>
    <col min="2049" max="2049" width="4.7109375" style="81" customWidth="1"/>
    <col min="2050" max="2050" width="24.7109375" style="81" customWidth="1"/>
    <col min="2051" max="2059" width="7.7109375" style="81" customWidth="1"/>
    <col min="2060" max="2304" width="11.42578125" style="81"/>
    <col min="2305" max="2305" width="4.7109375" style="81" customWidth="1"/>
    <col min="2306" max="2306" width="24.7109375" style="81" customWidth="1"/>
    <col min="2307" max="2315" width="7.7109375" style="81" customWidth="1"/>
    <col min="2316" max="2560" width="11.42578125" style="81"/>
    <col min="2561" max="2561" width="4.7109375" style="81" customWidth="1"/>
    <col min="2562" max="2562" width="24.7109375" style="81" customWidth="1"/>
    <col min="2563" max="2571" width="7.7109375" style="81" customWidth="1"/>
    <col min="2572" max="2816" width="11.42578125" style="81"/>
    <col min="2817" max="2817" width="4.7109375" style="81" customWidth="1"/>
    <col min="2818" max="2818" width="24.7109375" style="81" customWidth="1"/>
    <col min="2819" max="2827" width="7.7109375" style="81" customWidth="1"/>
    <col min="2828" max="3072" width="11.42578125" style="81"/>
    <col min="3073" max="3073" width="4.7109375" style="81" customWidth="1"/>
    <col min="3074" max="3074" width="24.7109375" style="81" customWidth="1"/>
    <col min="3075" max="3083" width="7.7109375" style="81" customWidth="1"/>
    <col min="3084" max="3328" width="11.42578125" style="81"/>
    <col min="3329" max="3329" width="4.7109375" style="81" customWidth="1"/>
    <col min="3330" max="3330" width="24.7109375" style="81" customWidth="1"/>
    <col min="3331" max="3339" width="7.7109375" style="81" customWidth="1"/>
    <col min="3340" max="3584" width="11.42578125" style="81"/>
    <col min="3585" max="3585" width="4.7109375" style="81" customWidth="1"/>
    <col min="3586" max="3586" width="24.7109375" style="81" customWidth="1"/>
    <col min="3587" max="3595" width="7.7109375" style="81" customWidth="1"/>
    <col min="3596" max="3840" width="11.42578125" style="81"/>
    <col min="3841" max="3841" width="4.7109375" style="81" customWidth="1"/>
    <col min="3842" max="3842" width="24.7109375" style="81" customWidth="1"/>
    <col min="3843" max="3851" width="7.7109375" style="81" customWidth="1"/>
    <col min="3852" max="4096" width="11.42578125" style="81"/>
    <col min="4097" max="4097" width="4.7109375" style="81" customWidth="1"/>
    <col min="4098" max="4098" width="24.7109375" style="81" customWidth="1"/>
    <col min="4099" max="4107" width="7.7109375" style="81" customWidth="1"/>
    <col min="4108" max="4352" width="11.42578125" style="81"/>
    <col min="4353" max="4353" width="4.7109375" style="81" customWidth="1"/>
    <col min="4354" max="4354" width="24.7109375" style="81" customWidth="1"/>
    <col min="4355" max="4363" width="7.7109375" style="81" customWidth="1"/>
    <col min="4364" max="4608" width="11.42578125" style="81"/>
    <col min="4609" max="4609" width="4.7109375" style="81" customWidth="1"/>
    <col min="4610" max="4610" width="24.7109375" style="81" customWidth="1"/>
    <col min="4611" max="4619" width="7.7109375" style="81" customWidth="1"/>
    <col min="4620" max="4864" width="11.42578125" style="81"/>
    <col min="4865" max="4865" width="4.7109375" style="81" customWidth="1"/>
    <col min="4866" max="4866" width="24.7109375" style="81" customWidth="1"/>
    <col min="4867" max="4875" width="7.7109375" style="81" customWidth="1"/>
    <col min="4876" max="5120" width="11.42578125" style="81"/>
    <col min="5121" max="5121" width="4.7109375" style="81" customWidth="1"/>
    <col min="5122" max="5122" width="24.7109375" style="81" customWidth="1"/>
    <col min="5123" max="5131" width="7.7109375" style="81" customWidth="1"/>
    <col min="5132" max="5376" width="11.42578125" style="81"/>
    <col min="5377" max="5377" width="4.7109375" style="81" customWidth="1"/>
    <col min="5378" max="5378" width="24.7109375" style="81" customWidth="1"/>
    <col min="5379" max="5387" width="7.7109375" style="81" customWidth="1"/>
    <col min="5388" max="5632" width="11.42578125" style="81"/>
    <col min="5633" max="5633" width="4.7109375" style="81" customWidth="1"/>
    <col min="5634" max="5634" width="24.7109375" style="81" customWidth="1"/>
    <col min="5635" max="5643" width="7.7109375" style="81" customWidth="1"/>
    <col min="5644" max="5888" width="11.42578125" style="81"/>
    <col min="5889" max="5889" width="4.7109375" style="81" customWidth="1"/>
    <col min="5890" max="5890" width="24.7109375" style="81" customWidth="1"/>
    <col min="5891" max="5899" width="7.7109375" style="81" customWidth="1"/>
    <col min="5900" max="6144" width="11.42578125" style="81"/>
    <col min="6145" max="6145" width="4.7109375" style="81" customWidth="1"/>
    <col min="6146" max="6146" width="24.7109375" style="81" customWidth="1"/>
    <col min="6147" max="6155" width="7.7109375" style="81" customWidth="1"/>
    <col min="6156" max="6400" width="11.42578125" style="81"/>
    <col min="6401" max="6401" width="4.7109375" style="81" customWidth="1"/>
    <col min="6402" max="6402" width="24.7109375" style="81" customWidth="1"/>
    <col min="6403" max="6411" width="7.7109375" style="81" customWidth="1"/>
    <col min="6412" max="6656" width="11.42578125" style="81"/>
    <col min="6657" max="6657" width="4.7109375" style="81" customWidth="1"/>
    <col min="6658" max="6658" width="24.7109375" style="81" customWidth="1"/>
    <col min="6659" max="6667" width="7.7109375" style="81" customWidth="1"/>
    <col min="6668" max="6912" width="11.42578125" style="81"/>
    <col min="6913" max="6913" width="4.7109375" style="81" customWidth="1"/>
    <col min="6914" max="6914" width="24.7109375" style="81" customWidth="1"/>
    <col min="6915" max="6923" width="7.7109375" style="81" customWidth="1"/>
    <col min="6924" max="7168" width="11.42578125" style="81"/>
    <col min="7169" max="7169" width="4.7109375" style="81" customWidth="1"/>
    <col min="7170" max="7170" width="24.7109375" style="81" customWidth="1"/>
    <col min="7171" max="7179" width="7.7109375" style="81" customWidth="1"/>
    <col min="7180" max="7424" width="11.42578125" style="81"/>
    <col min="7425" max="7425" width="4.7109375" style="81" customWidth="1"/>
    <col min="7426" max="7426" width="24.7109375" style="81" customWidth="1"/>
    <col min="7427" max="7435" width="7.7109375" style="81" customWidth="1"/>
    <col min="7436" max="7680" width="11.42578125" style="81"/>
    <col min="7681" max="7681" width="4.7109375" style="81" customWidth="1"/>
    <col min="7682" max="7682" width="24.7109375" style="81" customWidth="1"/>
    <col min="7683" max="7691" width="7.7109375" style="81" customWidth="1"/>
    <col min="7692" max="7936" width="11.42578125" style="81"/>
    <col min="7937" max="7937" width="4.7109375" style="81" customWidth="1"/>
    <col min="7938" max="7938" width="24.7109375" style="81" customWidth="1"/>
    <col min="7939" max="7947" width="7.7109375" style="81" customWidth="1"/>
    <col min="7948" max="8192" width="11.42578125" style="81"/>
    <col min="8193" max="8193" width="4.7109375" style="81" customWidth="1"/>
    <col min="8194" max="8194" width="24.7109375" style="81" customWidth="1"/>
    <col min="8195" max="8203" width="7.7109375" style="81" customWidth="1"/>
    <col min="8204" max="8448" width="11.42578125" style="81"/>
    <col min="8449" max="8449" width="4.7109375" style="81" customWidth="1"/>
    <col min="8450" max="8450" width="24.7109375" style="81" customWidth="1"/>
    <col min="8451" max="8459" width="7.7109375" style="81" customWidth="1"/>
    <col min="8460" max="8704" width="11.42578125" style="81"/>
    <col min="8705" max="8705" width="4.7109375" style="81" customWidth="1"/>
    <col min="8706" max="8706" width="24.7109375" style="81" customWidth="1"/>
    <col min="8707" max="8715" width="7.7109375" style="81" customWidth="1"/>
    <col min="8716" max="8960" width="11.42578125" style="81"/>
    <col min="8961" max="8961" width="4.7109375" style="81" customWidth="1"/>
    <col min="8962" max="8962" width="24.7109375" style="81" customWidth="1"/>
    <col min="8963" max="8971" width="7.7109375" style="81" customWidth="1"/>
    <col min="8972" max="9216" width="11.42578125" style="81"/>
    <col min="9217" max="9217" width="4.7109375" style="81" customWidth="1"/>
    <col min="9218" max="9218" width="24.7109375" style="81" customWidth="1"/>
    <col min="9219" max="9227" width="7.7109375" style="81" customWidth="1"/>
    <col min="9228" max="9472" width="11.42578125" style="81"/>
    <col min="9473" max="9473" width="4.7109375" style="81" customWidth="1"/>
    <col min="9474" max="9474" width="24.7109375" style="81" customWidth="1"/>
    <col min="9475" max="9483" width="7.7109375" style="81" customWidth="1"/>
    <col min="9484" max="9728" width="11.42578125" style="81"/>
    <col min="9729" max="9729" width="4.7109375" style="81" customWidth="1"/>
    <col min="9730" max="9730" width="24.7109375" style="81" customWidth="1"/>
    <col min="9731" max="9739" width="7.7109375" style="81" customWidth="1"/>
    <col min="9740" max="9984" width="11.42578125" style="81"/>
    <col min="9985" max="9985" width="4.7109375" style="81" customWidth="1"/>
    <col min="9986" max="9986" width="24.7109375" style="81" customWidth="1"/>
    <col min="9987" max="9995" width="7.7109375" style="81" customWidth="1"/>
    <col min="9996" max="10240" width="11.42578125" style="81"/>
    <col min="10241" max="10241" width="4.7109375" style="81" customWidth="1"/>
    <col min="10242" max="10242" width="24.7109375" style="81" customWidth="1"/>
    <col min="10243" max="10251" width="7.7109375" style="81" customWidth="1"/>
    <col min="10252" max="10496" width="11.42578125" style="81"/>
    <col min="10497" max="10497" width="4.7109375" style="81" customWidth="1"/>
    <col min="10498" max="10498" width="24.7109375" style="81" customWidth="1"/>
    <col min="10499" max="10507" width="7.7109375" style="81" customWidth="1"/>
    <col min="10508" max="10752" width="11.42578125" style="81"/>
    <col min="10753" max="10753" width="4.7109375" style="81" customWidth="1"/>
    <col min="10754" max="10754" width="24.7109375" style="81" customWidth="1"/>
    <col min="10755" max="10763" width="7.7109375" style="81" customWidth="1"/>
    <col min="10764" max="11008" width="11.42578125" style="81"/>
    <col min="11009" max="11009" width="4.7109375" style="81" customWidth="1"/>
    <col min="11010" max="11010" width="24.7109375" style="81" customWidth="1"/>
    <col min="11011" max="11019" width="7.7109375" style="81" customWidth="1"/>
    <col min="11020" max="11264" width="11.42578125" style="81"/>
    <col min="11265" max="11265" width="4.7109375" style="81" customWidth="1"/>
    <col min="11266" max="11266" width="24.7109375" style="81" customWidth="1"/>
    <col min="11267" max="11275" width="7.7109375" style="81" customWidth="1"/>
    <col min="11276" max="11520" width="11.42578125" style="81"/>
    <col min="11521" max="11521" width="4.7109375" style="81" customWidth="1"/>
    <col min="11522" max="11522" width="24.7109375" style="81" customWidth="1"/>
    <col min="11523" max="11531" width="7.7109375" style="81" customWidth="1"/>
    <col min="11532" max="11776" width="11.42578125" style="81"/>
    <col min="11777" max="11777" width="4.7109375" style="81" customWidth="1"/>
    <col min="11778" max="11778" width="24.7109375" style="81" customWidth="1"/>
    <col min="11779" max="11787" width="7.7109375" style="81" customWidth="1"/>
    <col min="11788" max="12032" width="11.42578125" style="81"/>
    <col min="12033" max="12033" width="4.7109375" style="81" customWidth="1"/>
    <col min="12034" max="12034" width="24.7109375" style="81" customWidth="1"/>
    <col min="12035" max="12043" width="7.7109375" style="81" customWidth="1"/>
    <col min="12044" max="12288" width="11.42578125" style="81"/>
    <col min="12289" max="12289" width="4.7109375" style="81" customWidth="1"/>
    <col min="12290" max="12290" width="24.7109375" style="81" customWidth="1"/>
    <col min="12291" max="12299" width="7.7109375" style="81" customWidth="1"/>
    <col min="12300" max="12544" width="11.42578125" style="81"/>
    <col min="12545" max="12545" width="4.7109375" style="81" customWidth="1"/>
    <col min="12546" max="12546" width="24.7109375" style="81" customWidth="1"/>
    <col min="12547" max="12555" width="7.7109375" style="81" customWidth="1"/>
    <col min="12556" max="12800" width="11.42578125" style="81"/>
    <col min="12801" max="12801" width="4.7109375" style="81" customWidth="1"/>
    <col min="12802" max="12802" width="24.7109375" style="81" customWidth="1"/>
    <col min="12803" max="12811" width="7.7109375" style="81" customWidth="1"/>
    <col min="12812" max="13056" width="11.42578125" style="81"/>
    <col min="13057" max="13057" width="4.7109375" style="81" customWidth="1"/>
    <col min="13058" max="13058" width="24.7109375" style="81" customWidth="1"/>
    <col min="13059" max="13067" width="7.7109375" style="81" customWidth="1"/>
    <col min="13068" max="13312" width="11.42578125" style="81"/>
    <col min="13313" max="13313" width="4.7109375" style="81" customWidth="1"/>
    <col min="13314" max="13314" width="24.7109375" style="81" customWidth="1"/>
    <col min="13315" max="13323" width="7.7109375" style="81" customWidth="1"/>
    <col min="13324" max="13568" width="11.42578125" style="81"/>
    <col min="13569" max="13569" width="4.7109375" style="81" customWidth="1"/>
    <col min="13570" max="13570" width="24.7109375" style="81" customWidth="1"/>
    <col min="13571" max="13579" width="7.7109375" style="81" customWidth="1"/>
    <col min="13580" max="13824" width="11.42578125" style="81"/>
    <col min="13825" max="13825" width="4.7109375" style="81" customWidth="1"/>
    <col min="13826" max="13826" width="24.7109375" style="81" customWidth="1"/>
    <col min="13827" max="13835" width="7.7109375" style="81" customWidth="1"/>
    <col min="13836" max="14080" width="11.42578125" style="81"/>
    <col min="14081" max="14081" width="4.7109375" style="81" customWidth="1"/>
    <col min="14082" max="14082" width="24.7109375" style="81" customWidth="1"/>
    <col min="14083" max="14091" width="7.7109375" style="81" customWidth="1"/>
    <col min="14092" max="14336" width="11.42578125" style="81"/>
    <col min="14337" max="14337" width="4.7109375" style="81" customWidth="1"/>
    <col min="14338" max="14338" width="24.7109375" style="81" customWidth="1"/>
    <col min="14339" max="14347" width="7.7109375" style="81" customWidth="1"/>
    <col min="14348" max="14592" width="11.42578125" style="81"/>
    <col min="14593" max="14593" width="4.7109375" style="81" customWidth="1"/>
    <col min="14594" max="14594" width="24.7109375" style="81" customWidth="1"/>
    <col min="14595" max="14603" width="7.7109375" style="81" customWidth="1"/>
    <col min="14604" max="14848" width="11.42578125" style="81"/>
    <col min="14849" max="14849" width="4.7109375" style="81" customWidth="1"/>
    <col min="14850" max="14850" width="24.7109375" style="81" customWidth="1"/>
    <col min="14851" max="14859" width="7.7109375" style="81" customWidth="1"/>
    <col min="14860" max="15104" width="11.42578125" style="81"/>
    <col min="15105" max="15105" width="4.7109375" style="81" customWidth="1"/>
    <col min="15106" max="15106" width="24.7109375" style="81" customWidth="1"/>
    <col min="15107" max="15115" width="7.7109375" style="81" customWidth="1"/>
    <col min="15116" max="15360" width="11.42578125" style="81"/>
    <col min="15361" max="15361" width="4.7109375" style="81" customWidth="1"/>
    <col min="15362" max="15362" width="24.7109375" style="81" customWidth="1"/>
    <col min="15363" max="15371" width="7.7109375" style="81" customWidth="1"/>
    <col min="15372" max="15616" width="11.42578125" style="81"/>
    <col min="15617" max="15617" width="4.7109375" style="81" customWidth="1"/>
    <col min="15618" max="15618" width="24.7109375" style="81" customWidth="1"/>
    <col min="15619" max="15627" width="7.7109375" style="81" customWidth="1"/>
    <col min="15628" max="15872" width="11.42578125" style="81"/>
    <col min="15873" max="15873" width="4.7109375" style="81" customWidth="1"/>
    <col min="15874" max="15874" width="24.7109375" style="81" customWidth="1"/>
    <col min="15875" max="15883" width="7.7109375" style="81" customWidth="1"/>
    <col min="15884" max="16128" width="11.42578125" style="81"/>
    <col min="16129" max="16129" width="4.7109375" style="81" customWidth="1"/>
    <col min="16130" max="16130" width="24.7109375" style="81" customWidth="1"/>
    <col min="16131" max="16139" width="7.7109375" style="81" customWidth="1"/>
    <col min="16140" max="16384" width="11.42578125" style="81"/>
  </cols>
  <sheetData>
    <row r="1" spans="1:13" s="77" customFormat="1" ht="18" x14ac:dyDescent="0.25">
      <c r="A1" s="76" t="s">
        <v>114</v>
      </c>
      <c r="C1" s="78"/>
      <c r="D1" s="78"/>
      <c r="E1" s="78"/>
      <c r="F1" s="78"/>
      <c r="G1" s="78"/>
      <c r="H1" s="78"/>
      <c r="I1" s="79"/>
      <c r="J1" s="78"/>
    </row>
    <row r="2" spans="1:13" s="77" customFormat="1" ht="15" x14ac:dyDescent="0.25">
      <c r="C2" s="78"/>
      <c r="D2" s="78"/>
      <c r="E2" s="78"/>
      <c r="F2" s="78"/>
      <c r="G2" s="78"/>
      <c r="H2" s="78"/>
      <c r="I2" s="79"/>
      <c r="J2" s="78"/>
    </row>
    <row r="3" spans="1:13" s="76" customFormat="1" ht="18" x14ac:dyDescent="0.25">
      <c r="A3" s="80" t="s">
        <v>149</v>
      </c>
      <c r="C3" s="4"/>
      <c r="D3" s="4"/>
      <c r="E3" s="4"/>
      <c r="G3" s="113"/>
      <c r="H3" s="113"/>
      <c r="I3" s="114"/>
      <c r="J3" s="115" t="s">
        <v>328</v>
      </c>
    </row>
    <row r="4" spans="1:13" x14ac:dyDescent="0.2">
      <c r="G4" s="116"/>
      <c r="H4" s="116"/>
      <c r="I4" s="117"/>
      <c r="J4" s="118" t="s">
        <v>340</v>
      </c>
    </row>
    <row r="6" spans="1:13" x14ac:dyDescent="0.2">
      <c r="B6" s="81" t="s">
        <v>0</v>
      </c>
      <c r="C6" s="82" t="s">
        <v>115</v>
      </c>
      <c r="D6" s="82" t="s">
        <v>116</v>
      </c>
      <c r="E6" s="82" t="s">
        <v>117</v>
      </c>
      <c r="F6" s="82" t="s">
        <v>118</v>
      </c>
      <c r="G6" s="82" t="s">
        <v>119</v>
      </c>
      <c r="H6" s="82" t="s">
        <v>120</v>
      </c>
      <c r="I6" s="82" t="s">
        <v>15</v>
      </c>
      <c r="J6" s="83" t="s">
        <v>121</v>
      </c>
      <c r="L6" s="97"/>
      <c r="M6" s="97"/>
    </row>
    <row r="7" spans="1:13" ht="15" x14ac:dyDescent="0.25">
      <c r="A7" s="82">
        <v>1</v>
      </c>
      <c r="B7" s="77" t="s">
        <v>177</v>
      </c>
      <c r="C7" s="82">
        <v>7</v>
      </c>
      <c r="D7" s="82">
        <v>97</v>
      </c>
      <c r="E7" s="82">
        <v>39</v>
      </c>
      <c r="F7" s="82">
        <v>39</v>
      </c>
      <c r="G7" s="78">
        <f>E7+F7</f>
        <v>78</v>
      </c>
      <c r="H7" s="82">
        <v>6</v>
      </c>
      <c r="I7" s="83">
        <f>G7/D7</f>
        <v>0.80412371134020622</v>
      </c>
      <c r="J7" s="83">
        <f>H7/D7</f>
        <v>6.1855670103092786E-2</v>
      </c>
      <c r="L7" s="97"/>
      <c r="M7" s="97"/>
    </row>
    <row r="8" spans="1:13" ht="15" x14ac:dyDescent="0.25">
      <c r="A8" s="82">
        <v>2</v>
      </c>
      <c r="B8" s="77" t="s">
        <v>221</v>
      </c>
      <c r="C8" s="82">
        <v>6</v>
      </c>
      <c r="D8" s="82">
        <v>74</v>
      </c>
      <c r="E8" s="82">
        <v>41</v>
      </c>
      <c r="F8" s="82">
        <v>31</v>
      </c>
      <c r="G8" s="78">
        <f>E8+F8</f>
        <v>72</v>
      </c>
      <c r="H8" s="82">
        <v>18</v>
      </c>
      <c r="I8" s="83">
        <f>G8/D8</f>
        <v>0.97297297297297303</v>
      </c>
      <c r="J8" s="83">
        <f>H8/D8</f>
        <v>0.24324324324324326</v>
      </c>
      <c r="L8" s="28"/>
      <c r="M8" s="28"/>
    </row>
    <row r="9" spans="1:13" ht="15" x14ac:dyDescent="0.25">
      <c r="A9" s="82">
        <v>3</v>
      </c>
      <c r="B9" s="77" t="s">
        <v>132</v>
      </c>
      <c r="C9" s="82">
        <v>10</v>
      </c>
      <c r="D9" s="82">
        <v>152</v>
      </c>
      <c r="E9" s="82">
        <v>18</v>
      </c>
      <c r="F9" s="82">
        <v>23</v>
      </c>
      <c r="G9" s="78">
        <f>E9+F9</f>
        <v>41</v>
      </c>
      <c r="H9" s="82">
        <v>28</v>
      </c>
      <c r="I9" s="83">
        <f>G9/D9</f>
        <v>0.26973684210526316</v>
      </c>
      <c r="J9" s="83">
        <f>H9/D9</f>
        <v>0.18421052631578946</v>
      </c>
      <c r="L9" s="28"/>
      <c r="M9" s="28"/>
    </row>
    <row r="10" spans="1:13" ht="15" x14ac:dyDescent="0.25">
      <c r="A10" s="82">
        <v>4</v>
      </c>
      <c r="B10" s="77" t="s">
        <v>176</v>
      </c>
      <c r="C10" s="82">
        <v>7</v>
      </c>
      <c r="D10" s="82">
        <v>80</v>
      </c>
      <c r="E10" s="82">
        <v>24</v>
      </c>
      <c r="F10" s="82">
        <v>16</v>
      </c>
      <c r="G10" s="78">
        <f>E10+F10</f>
        <v>40</v>
      </c>
      <c r="H10" s="82">
        <v>10</v>
      </c>
      <c r="I10" s="83">
        <f>G10/D10</f>
        <v>0.5</v>
      </c>
      <c r="J10" s="83">
        <f>H10/D10</f>
        <v>0.125</v>
      </c>
      <c r="L10" s="28"/>
      <c r="M10" s="28"/>
    </row>
    <row r="11" spans="1:13" ht="15" x14ac:dyDescent="0.25">
      <c r="A11" s="82">
        <v>5</v>
      </c>
      <c r="B11" s="77" t="s">
        <v>127</v>
      </c>
      <c r="C11" s="82">
        <v>7</v>
      </c>
      <c r="D11" s="82">
        <v>103</v>
      </c>
      <c r="E11" s="82">
        <v>30</v>
      </c>
      <c r="F11" s="82">
        <v>10</v>
      </c>
      <c r="G11" s="78">
        <f>E11+F11</f>
        <v>40</v>
      </c>
      <c r="H11" s="82">
        <v>0</v>
      </c>
      <c r="I11" s="83">
        <f>G11/D11</f>
        <v>0.38834951456310679</v>
      </c>
      <c r="J11" s="83">
        <f>H11/D11</f>
        <v>0</v>
      </c>
      <c r="L11" s="28"/>
      <c r="M11" s="28"/>
    </row>
    <row r="12" spans="1:13" ht="15" x14ac:dyDescent="0.25">
      <c r="A12" s="82">
        <v>6</v>
      </c>
      <c r="B12" s="81" t="s">
        <v>154</v>
      </c>
      <c r="C12" s="82">
        <v>5</v>
      </c>
      <c r="D12" s="82">
        <v>61</v>
      </c>
      <c r="E12" s="82">
        <v>24</v>
      </c>
      <c r="F12" s="82">
        <v>12</v>
      </c>
      <c r="G12" s="78">
        <f>E12+F12</f>
        <v>36</v>
      </c>
      <c r="H12" s="82">
        <v>14</v>
      </c>
      <c r="I12" s="83">
        <f>G12/D12</f>
        <v>0.5901639344262295</v>
      </c>
      <c r="J12" s="83">
        <f>H12/D12</f>
        <v>0.22950819672131148</v>
      </c>
      <c r="L12" s="28"/>
      <c r="M12" s="28"/>
    </row>
    <row r="13" spans="1:13" ht="15" x14ac:dyDescent="0.25">
      <c r="A13" s="82">
        <v>7</v>
      </c>
      <c r="B13" s="77" t="s">
        <v>125</v>
      </c>
      <c r="C13" s="82">
        <v>6</v>
      </c>
      <c r="D13" s="82">
        <v>76</v>
      </c>
      <c r="E13" s="82">
        <v>15</v>
      </c>
      <c r="F13" s="82">
        <v>14</v>
      </c>
      <c r="G13" s="78">
        <f>E13+F13</f>
        <v>29</v>
      </c>
      <c r="H13" s="82">
        <v>18</v>
      </c>
      <c r="I13" s="83">
        <f>G13/D13</f>
        <v>0.38157894736842107</v>
      </c>
      <c r="J13" s="83">
        <f>H13/D13</f>
        <v>0.23684210526315788</v>
      </c>
      <c r="L13" s="28"/>
      <c r="M13" s="28"/>
    </row>
    <row r="14" spans="1:13" ht="15" x14ac:dyDescent="0.25">
      <c r="A14" s="82">
        <v>8</v>
      </c>
      <c r="B14" s="81" t="s">
        <v>289</v>
      </c>
      <c r="C14" s="82">
        <v>9</v>
      </c>
      <c r="D14" s="82">
        <v>116</v>
      </c>
      <c r="E14" s="82">
        <v>9</v>
      </c>
      <c r="F14" s="82">
        <v>20</v>
      </c>
      <c r="G14" s="78">
        <f>E14+F14</f>
        <v>29</v>
      </c>
      <c r="H14" s="82">
        <v>8</v>
      </c>
      <c r="I14" s="83">
        <f>G14/D14</f>
        <v>0.25</v>
      </c>
      <c r="J14" s="83">
        <f>H14/D14</f>
        <v>6.8965517241379309E-2</v>
      </c>
      <c r="L14" s="28"/>
      <c r="M14" s="28"/>
    </row>
    <row r="15" spans="1:13" ht="15" x14ac:dyDescent="0.25">
      <c r="A15" s="82">
        <v>9</v>
      </c>
      <c r="B15" s="77" t="s">
        <v>304</v>
      </c>
      <c r="C15" s="82">
        <v>3</v>
      </c>
      <c r="D15" s="82">
        <v>41</v>
      </c>
      <c r="E15" s="82">
        <v>13</v>
      </c>
      <c r="F15" s="82">
        <v>14</v>
      </c>
      <c r="G15" s="78">
        <f>E15+F15</f>
        <v>27</v>
      </c>
      <c r="H15" s="82">
        <v>6</v>
      </c>
      <c r="I15" s="83">
        <f>G15/D15</f>
        <v>0.65853658536585369</v>
      </c>
      <c r="J15" s="83">
        <f>H15/D15</f>
        <v>0.14634146341463414</v>
      </c>
      <c r="L15" s="28"/>
      <c r="M15" s="28"/>
    </row>
    <row r="16" spans="1:13" ht="15" x14ac:dyDescent="0.25">
      <c r="A16" s="82">
        <v>10</v>
      </c>
      <c r="B16" s="77" t="s">
        <v>303</v>
      </c>
      <c r="C16" s="82">
        <v>6</v>
      </c>
      <c r="D16" s="82">
        <v>62</v>
      </c>
      <c r="E16" s="82">
        <v>14</v>
      </c>
      <c r="F16" s="82">
        <v>9</v>
      </c>
      <c r="G16" s="78">
        <f>E16+F16</f>
        <v>23</v>
      </c>
      <c r="H16" s="82">
        <v>22</v>
      </c>
      <c r="I16" s="83">
        <f>G16/D16</f>
        <v>0.37096774193548387</v>
      </c>
      <c r="J16" s="83">
        <f>H16/D16</f>
        <v>0.35483870967741937</v>
      </c>
      <c r="L16" s="28"/>
      <c r="M16" s="28"/>
    </row>
    <row r="17" spans="1:13" ht="15" x14ac:dyDescent="0.25">
      <c r="A17" s="82">
        <v>11</v>
      </c>
      <c r="B17" s="77" t="s">
        <v>124</v>
      </c>
      <c r="C17" s="82">
        <v>5</v>
      </c>
      <c r="D17" s="82">
        <v>48</v>
      </c>
      <c r="E17" s="82">
        <v>10</v>
      </c>
      <c r="F17" s="82">
        <v>12</v>
      </c>
      <c r="G17" s="78">
        <f>E17+F17</f>
        <v>22</v>
      </c>
      <c r="H17" s="82">
        <v>10</v>
      </c>
      <c r="I17" s="83">
        <f>G17/D17</f>
        <v>0.45833333333333331</v>
      </c>
      <c r="J17" s="83">
        <f>H17/D17</f>
        <v>0.20833333333333334</v>
      </c>
      <c r="L17" s="28"/>
      <c r="M17" s="28"/>
    </row>
    <row r="18" spans="1:13" ht="15" x14ac:dyDescent="0.25">
      <c r="A18" s="82">
        <v>12</v>
      </c>
      <c r="B18" s="81" t="s">
        <v>166</v>
      </c>
      <c r="C18" s="82">
        <v>6</v>
      </c>
      <c r="D18" s="82">
        <v>76</v>
      </c>
      <c r="E18" s="82">
        <v>3</v>
      </c>
      <c r="F18" s="82">
        <v>19</v>
      </c>
      <c r="G18" s="78">
        <f>E18+F18</f>
        <v>22</v>
      </c>
      <c r="H18" s="82">
        <v>13</v>
      </c>
      <c r="I18" s="83">
        <f>G18/D18</f>
        <v>0.28947368421052633</v>
      </c>
      <c r="J18" s="83">
        <f>H18/D18</f>
        <v>0.17105263157894737</v>
      </c>
      <c r="L18" s="28"/>
      <c r="M18" s="28"/>
    </row>
    <row r="19" spans="1:13" ht="15" x14ac:dyDescent="0.25">
      <c r="A19" s="82">
        <v>13</v>
      </c>
      <c r="B19" s="77" t="s">
        <v>174</v>
      </c>
      <c r="C19" s="82">
        <v>7</v>
      </c>
      <c r="D19" s="82">
        <v>62</v>
      </c>
      <c r="E19" s="82">
        <v>7</v>
      </c>
      <c r="F19" s="82">
        <v>14</v>
      </c>
      <c r="G19" s="78">
        <f>E19+F19</f>
        <v>21</v>
      </c>
      <c r="H19" s="82">
        <v>8</v>
      </c>
      <c r="I19" s="83">
        <f>G19/D19</f>
        <v>0.33870967741935482</v>
      </c>
      <c r="J19" s="83">
        <f>H19/D19</f>
        <v>0.12903225806451613</v>
      </c>
      <c r="L19" s="28"/>
      <c r="M19" s="28"/>
    </row>
    <row r="20" spans="1:13" ht="15" x14ac:dyDescent="0.25">
      <c r="A20" s="82">
        <v>14</v>
      </c>
      <c r="B20" s="77" t="s">
        <v>280</v>
      </c>
      <c r="C20" s="82">
        <v>3</v>
      </c>
      <c r="D20" s="82">
        <v>17</v>
      </c>
      <c r="E20" s="82">
        <v>12</v>
      </c>
      <c r="F20" s="82">
        <v>8</v>
      </c>
      <c r="G20" s="78">
        <f>E20+F20</f>
        <v>20</v>
      </c>
      <c r="H20" s="82">
        <v>0</v>
      </c>
      <c r="I20" s="83">
        <f>G20/D20</f>
        <v>1.1764705882352942</v>
      </c>
      <c r="J20" s="83">
        <f>H20/D20</f>
        <v>0</v>
      </c>
      <c r="L20" s="28"/>
      <c r="M20" s="28"/>
    </row>
    <row r="21" spans="1:13" ht="15" x14ac:dyDescent="0.25">
      <c r="A21" s="82">
        <v>15</v>
      </c>
      <c r="B21" s="77" t="s">
        <v>245</v>
      </c>
      <c r="C21" s="82">
        <v>3</v>
      </c>
      <c r="D21" s="82">
        <v>23</v>
      </c>
      <c r="E21" s="82">
        <v>12</v>
      </c>
      <c r="F21" s="82">
        <v>7</v>
      </c>
      <c r="G21" s="78">
        <f>E21+F21</f>
        <v>19</v>
      </c>
      <c r="H21" s="82">
        <v>2</v>
      </c>
      <c r="I21" s="83">
        <f>G21/D21</f>
        <v>0.82608695652173914</v>
      </c>
      <c r="J21" s="83">
        <f>H21/D21</f>
        <v>8.6956521739130432E-2</v>
      </c>
      <c r="L21" s="28"/>
      <c r="M21" s="28"/>
    </row>
    <row r="22" spans="1:13" ht="15" x14ac:dyDescent="0.25">
      <c r="A22" s="82">
        <v>16</v>
      </c>
      <c r="B22" s="81" t="s">
        <v>152</v>
      </c>
      <c r="C22" s="82">
        <v>3</v>
      </c>
      <c r="D22" s="82">
        <v>25</v>
      </c>
      <c r="E22" s="82">
        <v>13</v>
      </c>
      <c r="F22" s="82">
        <v>6</v>
      </c>
      <c r="G22" s="78">
        <f>E22+F22</f>
        <v>19</v>
      </c>
      <c r="H22" s="82">
        <v>14</v>
      </c>
      <c r="I22" s="83">
        <f>G22/D22</f>
        <v>0.76</v>
      </c>
      <c r="J22" s="83">
        <f>H22/D22</f>
        <v>0.56000000000000005</v>
      </c>
      <c r="L22" s="28"/>
      <c r="M22" s="28"/>
    </row>
    <row r="23" spans="1:13" ht="15" x14ac:dyDescent="0.25">
      <c r="A23" s="82">
        <v>17</v>
      </c>
      <c r="B23" s="77" t="s">
        <v>282</v>
      </c>
      <c r="C23" s="82">
        <v>3</v>
      </c>
      <c r="D23" s="82">
        <v>19</v>
      </c>
      <c r="E23" s="82">
        <v>8</v>
      </c>
      <c r="F23" s="82">
        <v>10</v>
      </c>
      <c r="G23" s="78">
        <f>E23+F23</f>
        <v>18</v>
      </c>
      <c r="H23" s="82">
        <v>2</v>
      </c>
      <c r="I23" s="83">
        <f>G23/D23</f>
        <v>0.94736842105263153</v>
      </c>
      <c r="J23" s="83">
        <f>H23/D23</f>
        <v>0.10526315789473684</v>
      </c>
      <c r="L23" s="28"/>
      <c r="M23" s="28"/>
    </row>
    <row r="24" spans="1:13" ht="15" x14ac:dyDescent="0.25">
      <c r="A24" s="82">
        <v>18</v>
      </c>
      <c r="B24" s="81" t="s">
        <v>151</v>
      </c>
      <c r="C24" s="82">
        <v>2</v>
      </c>
      <c r="D24" s="82">
        <v>22</v>
      </c>
      <c r="E24" s="82">
        <v>11</v>
      </c>
      <c r="F24" s="82">
        <v>6</v>
      </c>
      <c r="G24" s="78">
        <f>E24+F24</f>
        <v>17</v>
      </c>
      <c r="H24" s="82">
        <v>2</v>
      </c>
      <c r="I24" s="83">
        <f>G24/D24</f>
        <v>0.77272727272727271</v>
      </c>
      <c r="J24" s="83">
        <f>H24/D24</f>
        <v>9.0909090909090912E-2</v>
      </c>
      <c r="L24" s="28"/>
      <c r="M24" s="28"/>
    </row>
    <row r="25" spans="1:13" ht="15" x14ac:dyDescent="0.25">
      <c r="A25" s="82">
        <v>19</v>
      </c>
      <c r="B25" s="81" t="s">
        <v>290</v>
      </c>
      <c r="C25" s="82">
        <v>6</v>
      </c>
      <c r="D25" s="82">
        <v>52</v>
      </c>
      <c r="E25" s="82">
        <v>10</v>
      </c>
      <c r="F25" s="82">
        <v>7</v>
      </c>
      <c r="G25" s="78">
        <f>E25+F25</f>
        <v>17</v>
      </c>
      <c r="H25" s="82">
        <v>6</v>
      </c>
      <c r="I25" s="83">
        <f>G25/D25</f>
        <v>0.32692307692307693</v>
      </c>
      <c r="J25" s="83">
        <f>H25/D25</f>
        <v>0.11538461538461539</v>
      </c>
      <c r="L25" s="28"/>
      <c r="M25" s="28"/>
    </row>
    <row r="26" spans="1:13" ht="15" x14ac:dyDescent="0.25">
      <c r="A26" s="82">
        <v>20</v>
      </c>
      <c r="B26" s="81" t="s">
        <v>156</v>
      </c>
      <c r="C26" s="82">
        <v>4</v>
      </c>
      <c r="D26" s="82">
        <v>36</v>
      </c>
      <c r="E26" s="82">
        <v>9</v>
      </c>
      <c r="F26" s="82">
        <v>7</v>
      </c>
      <c r="G26" s="78">
        <f>E26+F26</f>
        <v>16</v>
      </c>
      <c r="H26" s="82">
        <v>6</v>
      </c>
      <c r="I26" s="83">
        <f>G26/D26</f>
        <v>0.44444444444444442</v>
      </c>
      <c r="J26" s="83">
        <f>H26/D26</f>
        <v>0.16666666666666666</v>
      </c>
      <c r="L26" s="28"/>
      <c r="M26" s="28"/>
    </row>
    <row r="27" spans="1:13" ht="15" x14ac:dyDescent="0.25">
      <c r="A27" s="82">
        <v>21</v>
      </c>
      <c r="B27" s="77" t="s">
        <v>163</v>
      </c>
      <c r="C27" s="82">
        <v>10</v>
      </c>
      <c r="D27" s="82">
        <v>120</v>
      </c>
      <c r="E27" s="82">
        <v>4</v>
      </c>
      <c r="F27" s="82">
        <v>11</v>
      </c>
      <c r="G27" s="78">
        <f>E27+F27</f>
        <v>15</v>
      </c>
      <c r="H27" s="82">
        <v>6</v>
      </c>
      <c r="I27" s="83">
        <f>G27/D27</f>
        <v>0.125</v>
      </c>
      <c r="J27" s="83">
        <f>H27/D27</f>
        <v>0.05</v>
      </c>
      <c r="L27" s="28"/>
      <c r="M27" s="28"/>
    </row>
    <row r="28" spans="1:13" ht="15" x14ac:dyDescent="0.25">
      <c r="A28" s="82">
        <v>22</v>
      </c>
      <c r="B28" s="81" t="s">
        <v>153</v>
      </c>
      <c r="C28" s="82">
        <v>3</v>
      </c>
      <c r="D28" s="82">
        <v>34</v>
      </c>
      <c r="E28" s="82">
        <v>8</v>
      </c>
      <c r="F28" s="82">
        <v>6</v>
      </c>
      <c r="G28" s="78">
        <f>E28+F28</f>
        <v>14</v>
      </c>
      <c r="H28" s="82">
        <v>6</v>
      </c>
      <c r="I28" s="83">
        <f>G28/D28</f>
        <v>0.41176470588235292</v>
      </c>
      <c r="J28" s="83">
        <f>H28/D28</f>
        <v>0.17647058823529413</v>
      </c>
      <c r="L28" s="28"/>
      <c r="M28" s="28"/>
    </row>
    <row r="29" spans="1:13" ht="15" x14ac:dyDescent="0.25">
      <c r="A29" s="82">
        <v>23</v>
      </c>
      <c r="B29" s="77" t="s">
        <v>169</v>
      </c>
      <c r="C29" s="82">
        <v>9</v>
      </c>
      <c r="D29" s="82">
        <v>73</v>
      </c>
      <c r="E29" s="82">
        <v>8</v>
      </c>
      <c r="F29" s="82">
        <v>6</v>
      </c>
      <c r="G29" s="78">
        <f>E29+F29</f>
        <v>14</v>
      </c>
      <c r="H29" s="82">
        <v>19</v>
      </c>
      <c r="I29" s="83">
        <f>G29/D29</f>
        <v>0.19178082191780821</v>
      </c>
      <c r="J29" s="83">
        <f>H29/D29</f>
        <v>0.26027397260273971</v>
      </c>
      <c r="L29" s="28"/>
      <c r="M29" s="28"/>
    </row>
    <row r="30" spans="1:13" ht="15" x14ac:dyDescent="0.25">
      <c r="A30" s="82">
        <v>24</v>
      </c>
      <c r="B30" s="81" t="s">
        <v>246</v>
      </c>
      <c r="C30" s="82">
        <v>3</v>
      </c>
      <c r="D30" s="82">
        <v>31</v>
      </c>
      <c r="E30" s="82">
        <v>7</v>
      </c>
      <c r="F30" s="82">
        <v>6</v>
      </c>
      <c r="G30" s="78">
        <f>E30+F30</f>
        <v>13</v>
      </c>
      <c r="H30" s="82">
        <v>0</v>
      </c>
      <c r="I30" s="83">
        <f>G30/D30</f>
        <v>0.41935483870967744</v>
      </c>
      <c r="J30" s="83">
        <f>H30/D30</f>
        <v>0</v>
      </c>
      <c r="L30" s="28"/>
      <c r="M30" s="28"/>
    </row>
    <row r="31" spans="1:13" ht="15" x14ac:dyDescent="0.25">
      <c r="A31" s="82">
        <v>25</v>
      </c>
      <c r="B31" s="77" t="s">
        <v>341</v>
      </c>
      <c r="C31" s="82">
        <v>1</v>
      </c>
      <c r="D31" s="82">
        <v>10</v>
      </c>
      <c r="E31" s="82">
        <v>5</v>
      </c>
      <c r="F31" s="82">
        <v>7</v>
      </c>
      <c r="G31" s="78">
        <f>E31+F31</f>
        <v>12</v>
      </c>
      <c r="H31" s="82">
        <v>4</v>
      </c>
      <c r="I31" s="83">
        <f>G31/D31</f>
        <v>1.2</v>
      </c>
      <c r="J31" s="83">
        <f>H31/D31</f>
        <v>0.4</v>
      </c>
      <c r="L31" s="28"/>
      <c r="M31" s="28"/>
    </row>
    <row r="32" spans="1:13" ht="15" x14ac:dyDescent="0.25">
      <c r="A32" s="82">
        <v>26</v>
      </c>
      <c r="B32" s="81" t="s">
        <v>150</v>
      </c>
      <c r="C32" s="82">
        <v>2</v>
      </c>
      <c r="D32" s="82">
        <v>20</v>
      </c>
      <c r="E32" s="82">
        <v>5</v>
      </c>
      <c r="F32" s="82">
        <v>7</v>
      </c>
      <c r="G32" s="78">
        <f>E32+F32</f>
        <v>12</v>
      </c>
      <c r="H32" s="82">
        <v>4</v>
      </c>
      <c r="I32" s="83">
        <f>G32/D32</f>
        <v>0.6</v>
      </c>
      <c r="J32" s="83">
        <f>H32/D32</f>
        <v>0.2</v>
      </c>
      <c r="L32" s="28"/>
      <c r="M32" s="28"/>
    </row>
    <row r="33" spans="1:13" ht="15" x14ac:dyDescent="0.25">
      <c r="A33" s="82">
        <v>27</v>
      </c>
      <c r="B33" s="77" t="s">
        <v>122</v>
      </c>
      <c r="C33" s="82">
        <v>3</v>
      </c>
      <c r="D33" s="82">
        <v>20</v>
      </c>
      <c r="E33" s="82">
        <v>4</v>
      </c>
      <c r="F33" s="82">
        <v>7</v>
      </c>
      <c r="G33" s="78">
        <f>E33+F33</f>
        <v>11</v>
      </c>
      <c r="H33" s="82">
        <v>2</v>
      </c>
      <c r="I33" s="83">
        <f>G33/D33</f>
        <v>0.55000000000000004</v>
      </c>
      <c r="J33" s="83">
        <f>H33/D33</f>
        <v>0.1</v>
      </c>
      <c r="L33" s="28"/>
      <c r="M33" s="28"/>
    </row>
    <row r="34" spans="1:13" ht="15" x14ac:dyDescent="0.25">
      <c r="A34" s="82">
        <v>28</v>
      </c>
      <c r="B34" s="77" t="s">
        <v>281</v>
      </c>
      <c r="C34" s="82">
        <v>3</v>
      </c>
      <c r="D34" s="82">
        <v>14</v>
      </c>
      <c r="E34" s="82">
        <v>2</v>
      </c>
      <c r="F34" s="82">
        <v>8</v>
      </c>
      <c r="G34" s="78">
        <f>E34+F34</f>
        <v>10</v>
      </c>
      <c r="H34" s="82">
        <v>2</v>
      </c>
      <c r="I34" s="83">
        <f>G34/D34</f>
        <v>0.7142857142857143</v>
      </c>
      <c r="J34" s="83">
        <f>H34/D34</f>
        <v>0.14285714285714285</v>
      </c>
      <c r="L34" s="97"/>
      <c r="M34" s="97"/>
    </row>
    <row r="35" spans="1:13" ht="15" x14ac:dyDescent="0.25">
      <c r="A35" s="82">
        <v>29</v>
      </c>
      <c r="B35" s="77" t="s">
        <v>157</v>
      </c>
      <c r="C35" s="82">
        <v>6</v>
      </c>
      <c r="D35" s="82">
        <v>44</v>
      </c>
      <c r="E35" s="82">
        <v>4</v>
      </c>
      <c r="F35" s="82">
        <v>6</v>
      </c>
      <c r="G35" s="78">
        <f>E35+F35</f>
        <v>10</v>
      </c>
      <c r="H35" s="82">
        <v>4</v>
      </c>
      <c r="I35" s="83">
        <f>G35/D35</f>
        <v>0.22727272727272727</v>
      </c>
      <c r="J35" s="83">
        <f>H35/D35</f>
        <v>9.0909090909090912E-2</v>
      </c>
      <c r="L35" s="97"/>
      <c r="M35" s="97"/>
    </row>
    <row r="36" spans="1:13" ht="15" x14ac:dyDescent="0.25">
      <c r="A36" s="82">
        <v>30</v>
      </c>
      <c r="B36" s="81" t="s">
        <v>160</v>
      </c>
      <c r="C36" s="82">
        <v>5</v>
      </c>
      <c r="D36" s="82">
        <v>47</v>
      </c>
      <c r="E36" s="82">
        <v>7</v>
      </c>
      <c r="F36" s="82">
        <v>3</v>
      </c>
      <c r="G36" s="78">
        <f>E36+F36</f>
        <v>10</v>
      </c>
      <c r="H36" s="82">
        <v>10</v>
      </c>
      <c r="I36" s="83">
        <f>G36/D36</f>
        <v>0.21276595744680851</v>
      </c>
      <c r="J36" s="83">
        <f>H36/D36</f>
        <v>0.21276595744680851</v>
      </c>
      <c r="L36" s="97"/>
      <c r="M36" s="97"/>
    </row>
    <row r="37" spans="1:13" ht="15" x14ac:dyDescent="0.25">
      <c r="A37" s="82">
        <v>31</v>
      </c>
      <c r="B37" s="81" t="s">
        <v>173</v>
      </c>
      <c r="C37" s="82">
        <v>1</v>
      </c>
      <c r="D37" s="82">
        <v>2</v>
      </c>
      <c r="E37" s="82">
        <v>5</v>
      </c>
      <c r="F37" s="82">
        <v>4</v>
      </c>
      <c r="G37" s="78">
        <f>E37+F37</f>
        <v>9</v>
      </c>
      <c r="H37" s="82">
        <v>0</v>
      </c>
      <c r="I37" s="83">
        <f>G37/D37</f>
        <v>4.5</v>
      </c>
      <c r="J37" s="83">
        <f>H37/D37</f>
        <v>0</v>
      </c>
    </row>
    <row r="38" spans="1:13" ht="15" x14ac:dyDescent="0.25">
      <c r="A38" s="82">
        <v>32</v>
      </c>
      <c r="B38" s="77" t="s">
        <v>220</v>
      </c>
      <c r="C38" s="82">
        <v>4</v>
      </c>
      <c r="D38" s="82">
        <v>14</v>
      </c>
      <c r="E38" s="82">
        <v>6</v>
      </c>
      <c r="F38" s="82">
        <v>3</v>
      </c>
      <c r="G38" s="78">
        <f>E38+F38</f>
        <v>9</v>
      </c>
      <c r="H38" s="82">
        <v>2</v>
      </c>
      <c r="I38" s="83">
        <f>G38/D38</f>
        <v>0.6428571428571429</v>
      </c>
      <c r="J38" s="83">
        <f>H38/D38</f>
        <v>0.14285714285714285</v>
      </c>
    </row>
    <row r="39" spans="1:13" ht="15" x14ac:dyDescent="0.25">
      <c r="A39" s="82">
        <v>33</v>
      </c>
      <c r="B39" s="81" t="s">
        <v>126</v>
      </c>
      <c r="C39" s="82">
        <v>3</v>
      </c>
      <c r="D39" s="82">
        <v>23</v>
      </c>
      <c r="E39" s="82">
        <v>6</v>
      </c>
      <c r="F39" s="82">
        <v>3</v>
      </c>
      <c r="G39" s="78">
        <f>E39+F39</f>
        <v>9</v>
      </c>
      <c r="H39" s="82">
        <v>4</v>
      </c>
      <c r="I39" s="83">
        <f>G39/D39</f>
        <v>0.39130434782608697</v>
      </c>
      <c r="J39" s="83">
        <f>H39/D39</f>
        <v>0.17391304347826086</v>
      </c>
    </row>
    <row r="40" spans="1:13" ht="15" x14ac:dyDescent="0.25">
      <c r="A40" s="82">
        <v>34</v>
      </c>
      <c r="B40" s="81" t="s">
        <v>222</v>
      </c>
      <c r="C40" s="82">
        <v>2</v>
      </c>
      <c r="D40" s="82">
        <v>6</v>
      </c>
      <c r="E40" s="82">
        <v>5</v>
      </c>
      <c r="F40" s="82">
        <v>3</v>
      </c>
      <c r="G40" s="78">
        <f>E40+F40</f>
        <v>8</v>
      </c>
      <c r="H40" s="82">
        <v>0</v>
      </c>
      <c r="I40" s="83">
        <f>G40/D40</f>
        <v>1.3333333333333333</v>
      </c>
      <c r="J40" s="83">
        <f>H40/D40</f>
        <v>0</v>
      </c>
    </row>
    <row r="41" spans="1:13" ht="15" x14ac:dyDescent="0.25">
      <c r="A41" s="82">
        <v>35</v>
      </c>
      <c r="B41" s="77" t="s">
        <v>250</v>
      </c>
      <c r="C41" s="82">
        <v>3</v>
      </c>
      <c r="D41" s="82">
        <v>22</v>
      </c>
      <c r="E41" s="82">
        <v>6</v>
      </c>
      <c r="F41" s="82">
        <v>2</v>
      </c>
      <c r="G41" s="78">
        <f>E41+F41</f>
        <v>8</v>
      </c>
      <c r="H41" s="82">
        <v>0</v>
      </c>
      <c r="I41" s="83">
        <f>G41/D41</f>
        <v>0.36363636363636365</v>
      </c>
      <c r="J41" s="83">
        <f>H41/D41</f>
        <v>0</v>
      </c>
    </row>
    <row r="42" spans="1:13" ht="15" x14ac:dyDescent="0.25">
      <c r="A42" s="82">
        <v>36</v>
      </c>
      <c r="B42" s="81" t="s">
        <v>158</v>
      </c>
      <c r="C42" s="82">
        <v>4</v>
      </c>
      <c r="D42" s="82">
        <v>35</v>
      </c>
      <c r="E42" s="82">
        <v>5</v>
      </c>
      <c r="F42" s="82">
        <v>2</v>
      </c>
      <c r="G42" s="78">
        <f>E42+F42</f>
        <v>7</v>
      </c>
      <c r="H42" s="82">
        <v>0</v>
      </c>
      <c r="I42" s="83">
        <f>G42/D42</f>
        <v>0.2</v>
      </c>
      <c r="J42" s="83">
        <f>H42/D42</f>
        <v>0</v>
      </c>
    </row>
    <row r="43" spans="1:13" ht="15" x14ac:dyDescent="0.25">
      <c r="A43" s="82">
        <v>37</v>
      </c>
      <c r="B43" s="77" t="s">
        <v>278</v>
      </c>
      <c r="C43" s="82">
        <v>1</v>
      </c>
      <c r="D43" s="82">
        <v>5</v>
      </c>
      <c r="E43" s="82">
        <v>4</v>
      </c>
      <c r="F43" s="82">
        <v>2</v>
      </c>
      <c r="G43" s="78">
        <f>E43+F43</f>
        <v>6</v>
      </c>
      <c r="H43" s="82">
        <v>0</v>
      </c>
      <c r="I43" s="83">
        <f>G43/D43</f>
        <v>1.2</v>
      </c>
      <c r="J43" s="83">
        <f>H43/D43</f>
        <v>0</v>
      </c>
    </row>
    <row r="44" spans="1:13" ht="15" x14ac:dyDescent="0.25">
      <c r="A44" s="82">
        <v>38</v>
      </c>
      <c r="B44" s="81" t="s">
        <v>161</v>
      </c>
      <c r="C44" s="82">
        <v>4</v>
      </c>
      <c r="D44" s="82">
        <v>28</v>
      </c>
      <c r="E44" s="82">
        <v>2</v>
      </c>
      <c r="F44" s="82">
        <v>4</v>
      </c>
      <c r="G44" s="78">
        <f>E44+F44</f>
        <v>6</v>
      </c>
      <c r="H44" s="82">
        <v>10</v>
      </c>
      <c r="I44" s="83">
        <f>G44/D44</f>
        <v>0.21428571428571427</v>
      </c>
      <c r="J44" s="83">
        <f>H44/D44</f>
        <v>0.35714285714285715</v>
      </c>
    </row>
    <row r="45" spans="1:13" ht="15" x14ac:dyDescent="0.25">
      <c r="A45" s="82">
        <v>39</v>
      </c>
      <c r="B45" s="81" t="s">
        <v>123</v>
      </c>
      <c r="C45" s="82">
        <v>1</v>
      </c>
      <c r="D45" s="82">
        <v>8</v>
      </c>
      <c r="E45" s="82">
        <v>2</v>
      </c>
      <c r="F45" s="82">
        <v>3</v>
      </c>
      <c r="G45" s="78">
        <f>E45+F45</f>
        <v>5</v>
      </c>
      <c r="H45" s="82">
        <v>2</v>
      </c>
      <c r="I45" s="83">
        <f>G45/D45</f>
        <v>0.625</v>
      </c>
      <c r="J45" s="83">
        <f>H45/D45</f>
        <v>0.25</v>
      </c>
    </row>
    <row r="46" spans="1:13" ht="15" x14ac:dyDescent="0.25">
      <c r="A46" s="82">
        <v>40</v>
      </c>
      <c r="B46" s="81" t="s">
        <v>155</v>
      </c>
      <c r="C46" s="82">
        <v>1</v>
      </c>
      <c r="D46" s="82">
        <v>12</v>
      </c>
      <c r="E46" s="82">
        <v>3</v>
      </c>
      <c r="F46" s="82">
        <v>2</v>
      </c>
      <c r="G46" s="78">
        <f>E46+F46</f>
        <v>5</v>
      </c>
      <c r="H46" s="82">
        <v>2</v>
      </c>
      <c r="I46" s="83">
        <f>G46/D46</f>
        <v>0.41666666666666669</v>
      </c>
      <c r="J46" s="83">
        <f>H46/D46</f>
        <v>0.16666666666666666</v>
      </c>
    </row>
    <row r="47" spans="1:13" ht="15" x14ac:dyDescent="0.25">
      <c r="A47" s="82">
        <v>41</v>
      </c>
      <c r="B47" s="77" t="s">
        <v>279</v>
      </c>
      <c r="C47" s="82">
        <v>1</v>
      </c>
      <c r="D47" s="82">
        <v>4</v>
      </c>
      <c r="E47" s="82">
        <v>4</v>
      </c>
      <c r="F47" s="82">
        <v>0</v>
      </c>
      <c r="G47" s="78">
        <f>E47+F47</f>
        <v>4</v>
      </c>
      <c r="H47" s="82">
        <v>0</v>
      </c>
      <c r="I47" s="83">
        <f>G47/D47</f>
        <v>1</v>
      </c>
      <c r="J47" s="83">
        <f>H47/D47</f>
        <v>0</v>
      </c>
    </row>
    <row r="48" spans="1:13" ht="15" x14ac:dyDescent="0.25">
      <c r="A48" s="82">
        <v>42</v>
      </c>
      <c r="B48" s="81" t="s">
        <v>171</v>
      </c>
      <c r="C48" s="82">
        <v>1</v>
      </c>
      <c r="D48" s="82">
        <v>10</v>
      </c>
      <c r="E48" s="82">
        <v>2</v>
      </c>
      <c r="F48" s="82">
        <v>2</v>
      </c>
      <c r="G48" s="78">
        <f>E48+F48</f>
        <v>4</v>
      </c>
      <c r="H48" s="82">
        <v>2</v>
      </c>
      <c r="I48" s="83">
        <f>G48/D48</f>
        <v>0.4</v>
      </c>
      <c r="J48" s="83">
        <f>H48/D48</f>
        <v>0.2</v>
      </c>
    </row>
    <row r="49" spans="1:10" ht="15" x14ac:dyDescent="0.25">
      <c r="A49" s="82">
        <v>43</v>
      </c>
      <c r="B49" s="77" t="s">
        <v>306</v>
      </c>
      <c r="C49" s="82">
        <v>3</v>
      </c>
      <c r="D49" s="82">
        <v>12</v>
      </c>
      <c r="E49" s="82">
        <v>4</v>
      </c>
      <c r="F49" s="82">
        <v>0</v>
      </c>
      <c r="G49" s="78">
        <f>E49+F49</f>
        <v>4</v>
      </c>
      <c r="H49" s="82">
        <v>2</v>
      </c>
      <c r="I49" s="83">
        <f>G49/D49</f>
        <v>0.33333333333333331</v>
      </c>
      <c r="J49" s="83">
        <f>H49/D49</f>
        <v>0.16666666666666666</v>
      </c>
    </row>
    <row r="50" spans="1:10" ht="15" x14ac:dyDescent="0.25">
      <c r="A50" s="82">
        <v>44</v>
      </c>
      <c r="B50" s="77" t="s">
        <v>130</v>
      </c>
      <c r="C50" s="82">
        <v>3</v>
      </c>
      <c r="D50" s="82">
        <v>13</v>
      </c>
      <c r="E50" s="82">
        <v>2</v>
      </c>
      <c r="F50" s="82">
        <v>2</v>
      </c>
      <c r="G50" s="78">
        <f>E50+F50</f>
        <v>4</v>
      </c>
      <c r="H50" s="82">
        <v>2</v>
      </c>
      <c r="I50" s="83">
        <f>G50/D50</f>
        <v>0.30769230769230771</v>
      </c>
      <c r="J50" s="83">
        <f>H50/D50</f>
        <v>0.15384615384615385</v>
      </c>
    </row>
    <row r="51" spans="1:10" ht="15" x14ac:dyDescent="0.25">
      <c r="A51" s="82">
        <v>45</v>
      </c>
      <c r="B51" s="77" t="s">
        <v>175</v>
      </c>
      <c r="C51" s="82">
        <v>4</v>
      </c>
      <c r="D51" s="82">
        <v>26</v>
      </c>
      <c r="E51" s="82">
        <v>3</v>
      </c>
      <c r="F51" s="82">
        <v>1</v>
      </c>
      <c r="G51" s="78">
        <f>E51+F51</f>
        <v>4</v>
      </c>
      <c r="H51" s="82">
        <v>4</v>
      </c>
      <c r="I51" s="83">
        <f>G51/D51</f>
        <v>0.15384615384615385</v>
      </c>
      <c r="J51" s="83">
        <f>H51/D51</f>
        <v>0.15384615384615385</v>
      </c>
    </row>
    <row r="52" spans="1:10" ht="15" x14ac:dyDescent="0.25">
      <c r="A52" s="82">
        <v>46</v>
      </c>
      <c r="B52" s="81" t="s">
        <v>219</v>
      </c>
      <c r="C52" s="82">
        <v>1</v>
      </c>
      <c r="D52" s="82">
        <v>2</v>
      </c>
      <c r="E52" s="82">
        <v>3</v>
      </c>
      <c r="F52" s="82">
        <v>0</v>
      </c>
      <c r="G52" s="78">
        <f>E52+F52</f>
        <v>3</v>
      </c>
      <c r="H52" s="82">
        <v>0</v>
      </c>
      <c r="I52" s="83">
        <f>G52/D52</f>
        <v>1.5</v>
      </c>
      <c r="J52" s="83">
        <f>H52/D52</f>
        <v>0</v>
      </c>
    </row>
    <row r="53" spans="1:10" ht="15" x14ac:dyDescent="0.25">
      <c r="A53" s="82">
        <v>47</v>
      </c>
      <c r="B53" s="77" t="s">
        <v>322</v>
      </c>
      <c r="C53" s="82">
        <v>1</v>
      </c>
      <c r="D53" s="82">
        <v>3</v>
      </c>
      <c r="E53" s="82">
        <v>3</v>
      </c>
      <c r="F53" s="82">
        <v>0</v>
      </c>
      <c r="G53" s="78">
        <f>E53+F53</f>
        <v>3</v>
      </c>
      <c r="H53" s="82">
        <v>2</v>
      </c>
      <c r="I53" s="83">
        <f>G53/D53</f>
        <v>1</v>
      </c>
      <c r="J53" s="83">
        <f>H53/D53</f>
        <v>0.66666666666666663</v>
      </c>
    </row>
    <row r="54" spans="1:10" ht="15" x14ac:dyDescent="0.25">
      <c r="A54" s="82">
        <v>48</v>
      </c>
      <c r="B54" s="77" t="s">
        <v>283</v>
      </c>
      <c r="C54" s="82">
        <v>2</v>
      </c>
      <c r="D54" s="82">
        <v>3</v>
      </c>
      <c r="E54" s="82">
        <v>2</v>
      </c>
      <c r="F54" s="82">
        <v>1</v>
      </c>
      <c r="G54" s="78">
        <f>E54+F54</f>
        <v>3</v>
      </c>
      <c r="H54" s="82">
        <v>0</v>
      </c>
      <c r="I54" s="83">
        <f>G54/D54</f>
        <v>1</v>
      </c>
      <c r="J54" s="83">
        <f>H54/D54</f>
        <v>0</v>
      </c>
    </row>
    <row r="55" spans="1:10" ht="15" x14ac:dyDescent="0.25">
      <c r="A55" s="82">
        <v>49</v>
      </c>
      <c r="B55" s="81" t="s">
        <v>128</v>
      </c>
      <c r="C55" s="82">
        <v>1</v>
      </c>
      <c r="D55" s="82">
        <v>8</v>
      </c>
      <c r="E55" s="82">
        <v>2</v>
      </c>
      <c r="F55" s="82">
        <v>1</v>
      </c>
      <c r="G55" s="78">
        <f>E55+F55</f>
        <v>3</v>
      </c>
      <c r="H55" s="82">
        <v>0</v>
      </c>
      <c r="I55" s="83">
        <f>G55/D55</f>
        <v>0.375</v>
      </c>
      <c r="J55" s="83">
        <f>H55/D55</f>
        <v>0</v>
      </c>
    </row>
    <row r="56" spans="1:10" ht="15" x14ac:dyDescent="0.25">
      <c r="A56" s="82">
        <v>50</v>
      </c>
      <c r="B56" s="81" t="s">
        <v>224</v>
      </c>
      <c r="C56" s="82">
        <v>2</v>
      </c>
      <c r="D56" s="82">
        <v>12</v>
      </c>
      <c r="E56" s="82">
        <v>1</v>
      </c>
      <c r="F56" s="82">
        <v>2</v>
      </c>
      <c r="G56" s="78">
        <f>E56+F56</f>
        <v>3</v>
      </c>
      <c r="H56" s="82">
        <v>0</v>
      </c>
      <c r="I56" s="83">
        <f>G56/D56</f>
        <v>0.25</v>
      </c>
      <c r="J56" s="83">
        <f>H56/D56</f>
        <v>0</v>
      </c>
    </row>
    <row r="57" spans="1:10" ht="15" x14ac:dyDescent="0.25">
      <c r="A57" s="82">
        <v>51</v>
      </c>
      <c r="B57" s="77" t="s">
        <v>247</v>
      </c>
      <c r="C57" s="82">
        <v>3</v>
      </c>
      <c r="D57" s="82">
        <v>17</v>
      </c>
      <c r="E57" s="82">
        <v>3</v>
      </c>
      <c r="F57" s="82">
        <v>0</v>
      </c>
      <c r="G57" s="78">
        <f>E57+F57</f>
        <v>3</v>
      </c>
      <c r="H57" s="82">
        <v>2</v>
      </c>
      <c r="I57" s="83">
        <f>G57/D57</f>
        <v>0.17647058823529413</v>
      </c>
      <c r="J57" s="83">
        <f>H57/D57</f>
        <v>0.11764705882352941</v>
      </c>
    </row>
    <row r="58" spans="1:10" ht="15" x14ac:dyDescent="0.25">
      <c r="A58" s="82">
        <v>52</v>
      </c>
      <c r="B58" s="77" t="s">
        <v>307</v>
      </c>
      <c r="C58" s="82">
        <v>3</v>
      </c>
      <c r="D58" s="82">
        <v>34</v>
      </c>
      <c r="E58" s="82">
        <v>0</v>
      </c>
      <c r="F58" s="82">
        <v>3</v>
      </c>
      <c r="G58" s="78">
        <f>E58+F58</f>
        <v>3</v>
      </c>
      <c r="H58" s="82">
        <v>2</v>
      </c>
      <c r="I58" s="83">
        <f>G58/D58</f>
        <v>8.8235294117647065E-2</v>
      </c>
      <c r="J58" s="83">
        <f>H58/D58</f>
        <v>5.8823529411764705E-2</v>
      </c>
    </row>
    <row r="59" spans="1:10" ht="15" x14ac:dyDescent="0.25">
      <c r="A59" s="82">
        <v>53</v>
      </c>
      <c r="B59" s="81" t="s">
        <v>159</v>
      </c>
      <c r="C59" s="82">
        <v>3</v>
      </c>
      <c r="D59" s="82">
        <v>46</v>
      </c>
      <c r="E59" s="82">
        <v>3</v>
      </c>
      <c r="F59" s="82">
        <v>0</v>
      </c>
      <c r="G59" s="78">
        <f>E59+F59</f>
        <v>3</v>
      </c>
      <c r="H59" s="82">
        <v>2</v>
      </c>
      <c r="I59" s="83">
        <f>G59/D59</f>
        <v>6.5217391304347824E-2</v>
      </c>
      <c r="J59" s="83">
        <f>H59/D59</f>
        <v>4.3478260869565216E-2</v>
      </c>
    </row>
    <row r="60" spans="1:10" ht="15" x14ac:dyDescent="0.25">
      <c r="A60" s="82">
        <v>54</v>
      </c>
      <c r="B60" s="77" t="s">
        <v>305</v>
      </c>
      <c r="C60" s="82">
        <v>1</v>
      </c>
      <c r="D60" s="82">
        <v>4</v>
      </c>
      <c r="E60" s="82">
        <v>2</v>
      </c>
      <c r="F60" s="82">
        <v>0</v>
      </c>
      <c r="G60" s="78">
        <f>E60+F60</f>
        <v>2</v>
      </c>
      <c r="H60" s="82">
        <v>0</v>
      </c>
      <c r="I60" s="83">
        <f>G60/D60</f>
        <v>0.5</v>
      </c>
      <c r="J60" s="83">
        <f>H60/D60</f>
        <v>0</v>
      </c>
    </row>
    <row r="61" spans="1:10" ht="15" x14ac:dyDescent="0.25">
      <c r="A61" s="82">
        <v>55</v>
      </c>
      <c r="B61" s="77" t="s">
        <v>129</v>
      </c>
      <c r="C61" s="82">
        <v>4</v>
      </c>
      <c r="D61" s="82">
        <v>14</v>
      </c>
      <c r="E61" s="82">
        <v>1</v>
      </c>
      <c r="F61" s="82">
        <v>1</v>
      </c>
      <c r="G61" s="78">
        <f>E61+F61</f>
        <v>2</v>
      </c>
      <c r="H61" s="82">
        <v>4</v>
      </c>
      <c r="I61" s="83">
        <f>G61/D61</f>
        <v>0.14285714285714285</v>
      </c>
      <c r="J61" s="83">
        <f>H61/D61</f>
        <v>0.2857142857142857</v>
      </c>
    </row>
    <row r="62" spans="1:10" ht="15" x14ac:dyDescent="0.25">
      <c r="A62" s="82">
        <v>56</v>
      </c>
      <c r="B62" s="81" t="s">
        <v>162</v>
      </c>
      <c r="C62" s="82">
        <v>2</v>
      </c>
      <c r="D62" s="82">
        <v>24</v>
      </c>
      <c r="E62" s="82">
        <v>0</v>
      </c>
      <c r="F62" s="82">
        <v>2</v>
      </c>
      <c r="G62" s="78">
        <f>E62+F62</f>
        <v>2</v>
      </c>
      <c r="H62" s="82">
        <v>4</v>
      </c>
      <c r="I62" s="83">
        <f>G62/D62</f>
        <v>8.3333333333333329E-2</v>
      </c>
      <c r="J62" s="83">
        <f>H62/D62</f>
        <v>0.16666666666666666</v>
      </c>
    </row>
    <row r="63" spans="1:10" ht="15" x14ac:dyDescent="0.25">
      <c r="A63" s="82">
        <v>57</v>
      </c>
      <c r="B63" s="81" t="s">
        <v>323</v>
      </c>
      <c r="C63" s="82">
        <v>1</v>
      </c>
      <c r="D63" s="82">
        <v>1</v>
      </c>
      <c r="E63" s="82">
        <v>0</v>
      </c>
      <c r="F63" s="82">
        <v>1</v>
      </c>
      <c r="G63" s="78">
        <f>E63+F63</f>
        <v>1</v>
      </c>
      <c r="H63" s="82">
        <v>0</v>
      </c>
      <c r="I63" s="83">
        <f>G63/D63</f>
        <v>1</v>
      </c>
      <c r="J63" s="83">
        <f>H63/D63</f>
        <v>0</v>
      </c>
    </row>
    <row r="64" spans="1:10" ht="15" x14ac:dyDescent="0.25">
      <c r="A64" s="82">
        <v>58</v>
      </c>
      <c r="B64" s="77" t="s">
        <v>285</v>
      </c>
      <c r="C64" s="82">
        <v>1</v>
      </c>
      <c r="D64" s="82">
        <v>2</v>
      </c>
      <c r="E64" s="82">
        <v>0</v>
      </c>
      <c r="F64" s="82">
        <v>1</v>
      </c>
      <c r="G64" s="78">
        <f>E64+F64</f>
        <v>1</v>
      </c>
      <c r="H64" s="82">
        <v>0</v>
      </c>
      <c r="I64" s="83">
        <f>G64/D64</f>
        <v>0.5</v>
      </c>
      <c r="J64" s="83">
        <f>H64/D64</f>
        <v>0</v>
      </c>
    </row>
    <row r="65" spans="1:10" ht="15" x14ac:dyDescent="0.25">
      <c r="A65" s="82">
        <v>59</v>
      </c>
      <c r="B65" s="81" t="s">
        <v>167</v>
      </c>
      <c r="C65" s="82">
        <v>1</v>
      </c>
      <c r="D65" s="82">
        <v>2</v>
      </c>
      <c r="E65" s="82">
        <v>1</v>
      </c>
      <c r="F65" s="82">
        <v>0</v>
      </c>
      <c r="G65" s="78">
        <f>E65+F65</f>
        <v>1</v>
      </c>
      <c r="H65" s="82">
        <v>0</v>
      </c>
      <c r="I65" s="83">
        <f>G65/D65</f>
        <v>0.5</v>
      </c>
      <c r="J65" s="83">
        <f>H65/D65</f>
        <v>0</v>
      </c>
    </row>
    <row r="66" spans="1:10" ht="15" x14ac:dyDescent="0.25">
      <c r="A66" s="82">
        <v>60</v>
      </c>
      <c r="B66" s="81" t="s">
        <v>131</v>
      </c>
      <c r="C66" s="82">
        <v>1</v>
      </c>
      <c r="D66" s="82">
        <v>2</v>
      </c>
      <c r="E66" s="82">
        <v>1</v>
      </c>
      <c r="F66" s="82">
        <v>0</v>
      </c>
      <c r="G66" s="78">
        <f>E66+F66</f>
        <v>1</v>
      </c>
      <c r="H66" s="82">
        <v>0</v>
      </c>
      <c r="I66" s="83">
        <f>G66/D66</f>
        <v>0.5</v>
      </c>
      <c r="J66" s="83">
        <f>H66/D66</f>
        <v>0</v>
      </c>
    </row>
    <row r="67" spans="1:10" ht="15" x14ac:dyDescent="0.25">
      <c r="A67" s="82">
        <v>61</v>
      </c>
      <c r="B67" s="81" t="s">
        <v>141</v>
      </c>
      <c r="C67" s="82">
        <v>1</v>
      </c>
      <c r="D67" s="82">
        <v>2</v>
      </c>
      <c r="E67" s="82">
        <v>0</v>
      </c>
      <c r="F67" s="82">
        <v>1</v>
      </c>
      <c r="G67" s="78">
        <f>E67+F67</f>
        <v>1</v>
      </c>
      <c r="H67" s="82">
        <v>0</v>
      </c>
      <c r="I67" s="83">
        <f>G67/D67</f>
        <v>0.5</v>
      </c>
      <c r="J67" s="83">
        <f>H67/D67</f>
        <v>0</v>
      </c>
    </row>
    <row r="68" spans="1:10" ht="15" x14ac:dyDescent="0.25">
      <c r="A68" s="82">
        <v>62</v>
      </c>
      <c r="B68" s="77" t="s">
        <v>284</v>
      </c>
      <c r="C68" s="82">
        <v>1</v>
      </c>
      <c r="D68" s="82">
        <v>2</v>
      </c>
      <c r="E68" s="82">
        <v>1</v>
      </c>
      <c r="F68" s="82">
        <v>0</v>
      </c>
      <c r="G68" s="78">
        <f>E68+F68</f>
        <v>1</v>
      </c>
      <c r="H68" s="82">
        <v>0</v>
      </c>
      <c r="I68" s="83">
        <f>G68/D68</f>
        <v>0.5</v>
      </c>
      <c r="J68" s="83">
        <f>H68/D68</f>
        <v>0</v>
      </c>
    </row>
    <row r="69" spans="1:10" ht="15" x14ac:dyDescent="0.25">
      <c r="A69" s="82">
        <v>63</v>
      </c>
      <c r="B69" s="81" t="s">
        <v>248</v>
      </c>
      <c r="C69" s="82">
        <v>1</v>
      </c>
      <c r="D69" s="82">
        <v>4</v>
      </c>
      <c r="E69" s="82">
        <v>1</v>
      </c>
      <c r="F69" s="82">
        <v>0</v>
      </c>
      <c r="G69" s="78">
        <f>E69+F69</f>
        <v>1</v>
      </c>
      <c r="H69" s="82">
        <v>0</v>
      </c>
      <c r="I69" s="83">
        <f>G69/D69</f>
        <v>0.25</v>
      </c>
      <c r="J69" s="83">
        <f>H69/D69</f>
        <v>0</v>
      </c>
    </row>
    <row r="70" spans="1:10" ht="15" x14ac:dyDescent="0.25">
      <c r="A70" s="82">
        <v>64</v>
      </c>
      <c r="B70" s="77" t="s">
        <v>223</v>
      </c>
      <c r="C70" s="82">
        <v>1</v>
      </c>
      <c r="D70" s="82">
        <v>4</v>
      </c>
      <c r="E70" s="82">
        <v>0</v>
      </c>
      <c r="F70" s="82">
        <v>1</v>
      </c>
      <c r="G70" s="78">
        <f>E70+F70</f>
        <v>1</v>
      </c>
      <c r="H70" s="82">
        <v>0</v>
      </c>
      <c r="I70" s="83">
        <f>G70/D70</f>
        <v>0.25</v>
      </c>
      <c r="J70" s="83">
        <f>H70/D70</f>
        <v>0</v>
      </c>
    </row>
    <row r="71" spans="1:10" ht="15" x14ac:dyDescent="0.25">
      <c r="A71" s="82">
        <v>65</v>
      </c>
      <c r="B71" s="77" t="s">
        <v>287</v>
      </c>
      <c r="C71" s="82">
        <v>3</v>
      </c>
      <c r="D71" s="82">
        <v>5</v>
      </c>
      <c r="E71" s="82">
        <v>0</v>
      </c>
      <c r="F71" s="82">
        <v>1</v>
      </c>
      <c r="G71" s="78">
        <f>E71+F71</f>
        <v>1</v>
      </c>
      <c r="H71" s="82">
        <v>0</v>
      </c>
      <c r="I71" s="83">
        <f>G71/D71</f>
        <v>0.2</v>
      </c>
      <c r="J71" s="83">
        <f>H71/D71</f>
        <v>0</v>
      </c>
    </row>
    <row r="72" spans="1:10" ht="15" x14ac:dyDescent="0.25">
      <c r="A72" s="82">
        <v>66</v>
      </c>
      <c r="B72" s="81" t="s">
        <v>172</v>
      </c>
      <c r="C72" s="82">
        <v>1</v>
      </c>
      <c r="D72" s="82">
        <v>7</v>
      </c>
      <c r="E72" s="82">
        <v>1</v>
      </c>
      <c r="F72" s="82">
        <v>0</v>
      </c>
      <c r="G72" s="78">
        <f>E72+F72</f>
        <v>1</v>
      </c>
      <c r="H72" s="82">
        <v>0</v>
      </c>
      <c r="I72" s="83">
        <f>G72/D72</f>
        <v>0.14285714285714285</v>
      </c>
      <c r="J72" s="83">
        <f>H72/D72</f>
        <v>0</v>
      </c>
    </row>
    <row r="73" spans="1:10" ht="15" x14ac:dyDescent="0.25">
      <c r="A73" s="82">
        <v>67</v>
      </c>
      <c r="B73" s="77" t="s">
        <v>324</v>
      </c>
      <c r="C73" s="82">
        <v>1</v>
      </c>
      <c r="D73" s="82">
        <v>1</v>
      </c>
      <c r="E73" s="82">
        <v>0</v>
      </c>
      <c r="F73" s="82">
        <v>0</v>
      </c>
      <c r="G73" s="78">
        <f>E73+F73</f>
        <v>0</v>
      </c>
      <c r="H73" s="82">
        <v>0</v>
      </c>
      <c r="I73" s="83">
        <f>G73/D73</f>
        <v>0</v>
      </c>
      <c r="J73" s="83">
        <f>H73/D73</f>
        <v>0</v>
      </c>
    </row>
    <row r="74" spans="1:10" ht="15" x14ac:dyDescent="0.25">
      <c r="A74" s="82">
        <v>68</v>
      </c>
      <c r="B74" s="77" t="s">
        <v>249</v>
      </c>
      <c r="C74" s="82">
        <v>1</v>
      </c>
      <c r="D74" s="82">
        <v>2</v>
      </c>
      <c r="E74" s="82">
        <v>0</v>
      </c>
      <c r="F74" s="82">
        <v>0</v>
      </c>
      <c r="G74" s="78">
        <f>E74+F74</f>
        <v>0</v>
      </c>
      <c r="H74" s="82">
        <v>0</v>
      </c>
      <c r="I74" s="83">
        <f>G74/D74</f>
        <v>0</v>
      </c>
      <c r="J74" s="83">
        <f>H74/D74</f>
        <v>0</v>
      </c>
    </row>
    <row r="75" spans="1:10" ht="15" x14ac:dyDescent="0.25">
      <c r="A75" s="82">
        <v>69</v>
      </c>
      <c r="B75" s="77" t="s">
        <v>225</v>
      </c>
      <c r="C75" s="82">
        <v>1</v>
      </c>
      <c r="D75" s="82">
        <v>2</v>
      </c>
      <c r="E75" s="82">
        <v>0</v>
      </c>
      <c r="F75" s="82">
        <v>0</v>
      </c>
      <c r="G75" s="78">
        <f>E75+F75</f>
        <v>0</v>
      </c>
      <c r="H75" s="82">
        <v>2</v>
      </c>
      <c r="I75" s="83">
        <f>G75/D75</f>
        <v>0</v>
      </c>
      <c r="J75" s="83">
        <f>H75/D75</f>
        <v>1</v>
      </c>
    </row>
    <row r="76" spans="1:10" ht="15" x14ac:dyDescent="0.25">
      <c r="A76" s="82">
        <v>70</v>
      </c>
      <c r="B76" s="81" t="s">
        <v>142</v>
      </c>
      <c r="C76" s="82">
        <v>1</v>
      </c>
      <c r="D76" s="82">
        <v>2</v>
      </c>
      <c r="E76" s="82">
        <v>0</v>
      </c>
      <c r="F76" s="82">
        <v>0</v>
      </c>
      <c r="G76" s="78">
        <f>E76+F76</f>
        <v>0</v>
      </c>
      <c r="H76" s="82">
        <v>2</v>
      </c>
      <c r="I76" s="83">
        <f>G76/D76</f>
        <v>0</v>
      </c>
      <c r="J76" s="83">
        <f>H76/D76</f>
        <v>1</v>
      </c>
    </row>
    <row r="77" spans="1:10" ht="15" x14ac:dyDescent="0.25">
      <c r="A77" s="82">
        <v>71</v>
      </c>
      <c r="B77" s="77" t="s">
        <v>286</v>
      </c>
      <c r="C77" s="82">
        <v>1</v>
      </c>
      <c r="D77" s="82">
        <v>2</v>
      </c>
      <c r="E77" s="82">
        <v>0</v>
      </c>
      <c r="F77" s="82">
        <v>0</v>
      </c>
      <c r="G77" s="78">
        <f>E77+F77</f>
        <v>0</v>
      </c>
      <c r="H77" s="82">
        <v>0</v>
      </c>
      <c r="I77" s="83">
        <f>G77/D77</f>
        <v>0</v>
      </c>
      <c r="J77" s="83">
        <f>H77/D77</f>
        <v>0</v>
      </c>
    </row>
    <row r="78" spans="1:10" ht="15" x14ac:dyDescent="0.25">
      <c r="A78" s="82">
        <v>72</v>
      </c>
      <c r="B78" s="81" t="s">
        <v>288</v>
      </c>
      <c r="C78" s="82">
        <v>1</v>
      </c>
      <c r="D78" s="82">
        <v>4</v>
      </c>
      <c r="E78" s="82">
        <v>0</v>
      </c>
      <c r="F78" s="82">
        <v>0</v>
      </c>
      <c r="G78" s="78">
        <f>E78+F78</f>
        <v>0</v>
      </c>
      <c r="H78" s="82">
        <v>0</v>
      </c>
      <c r="I78" s="83">
        <f>G78/D78</f>
        <v>0</v>
      </c>
      <c r="J78" s="83">
        <f>H78/D78</f>
        <v>0</v>
      </c>
    </row>
    <row r="79" spans="1:10" ht="15" x14ac:dyDescent="0.25">
      <c r="A79" s="82">
        <v>73</v>
      </c>
      <c r="B79" s="81" t="s">
        <v>140</v>
      </c>
      <c r="C79" s="82">
        <v>1</v>
      </c>
      <c r="D79" s="82">
        <v>4</v>
      </c>
      <c r="E79" s="82">
        <v>0</v>
      </c>
      <c r="F79" s="82">
        <v>0</v>
      </c>
      <c r="G79" s="78">
        <f>E79+F79</f>
        <v>0</v>
      </c>
      <c r="H79" s="82">
        <v>0</v>
      </c>
      <c r="I79" s="83">
        <f>G79/D79</f>
        <v>0</v>
      </c>
      <c r="J79" s="83">
        <f>H79/D79</f>
        <v>0</v>
      </c>
    </row>
    <row r="80" spans="1:10" ht="15" x14ac:dyDescent="0.25">
      <c r="A80" s="82">
        <v>74</v>
      </c>
      <c r="B80" s="81" t="s">
        <v>170</v>
      </c>
      <c r="C80" s="82">
        <v>1</v>
      </c>
      <c r="D80" s="82">
        <v>4</v>
      </c>
      <c r="E80" s="82">
        <v>0</v>
      </c>
      <c r="F80" s="82">
        <v>0</v>
      </c>
      <c r="G80" s="78">
        <f>E80+F80</f>
        <v>0</v>
      </c>
      <c r="H80" s="82">
        <v>0</v>
      </c>
      <c r="I80" s="83">
        <f>G80/D80</f>
        <v>0</v>
      </c>
      <c r="J80" s="83">
        <f>H80/D80</f>
        <v>0</v>
      </c>
    </row>
    <row r="81" spans="1:11" ht="15" x14ac:dyDescent="0.25">
      <c r="A81" s="82">
        <v>75</v>
      </c>
      <c r="B81" s="81" t="s">
        <v>164</v>
      </c>
      <c r="C81" s="82">
        <v>1</v>
      </c>
      <c r="D81" s="82">
        <v>6</v>
      </c>
      <c r="E81" s="82">
        <v>0</v>
      </c>
      <c r="F81" s="82">
        <v>0</v>
      </c>
      <c r="G81" s="78">
        <f>E81+F81</f>
        <v>0</v>
      </c>
      <c r="H81" s="82">
        <v>2</v>
      </c>
      <c r="I81" s="83">
        <f>G81/D81</f>
        <v>0</v>
      </c>
      <c r="J81" s="83">
        <f>H81/D81</f>
        <v>0.33333333333333331</v>
      </c>
    </row>
    <row r="82" spans="1:11" ht="15" x14ac:dyDescent="0.25">
      <c r="A82" s="82">
        <v>76</v>
      </c>
      <c r="B82" s="81" t="s">
        <v>168</v>
      </c>
      <c r="C82" s="82">
        <v>2</v>
      </c>
      <c r="D82" s="82">
        <v>8</v>
      </c>
      <c r="E82" s="82">
        <v>0</v>
      </c>
      <c r="F82" s="82">
        <v>0</v>
      </c>
      <c r="G82" s="78">
        <f>E82+F82</f>
        <v>0</v>
      </c>
      <c r="H82" s="82">
        <v>0</v>
      </c>
      <c r="I82" s="83">
        <f>G82/D82</f>
        <v>0</v>
      </c>
      <c r="J82" s="83">
        <f>H82/D82</f>
        <v>0</v>
      </c>
    </row>
    <row r="83" spans="1:11" ht="15" x14ac:dyDescent="0.25">
      <c r="A83" s="82">
        <v>77</v>
      </c>
      <c r="B83" s="81" t="s">
        <v>165</v>
      </c>
      <c r="C83" s="82">
        <v>1</v>
      </c>
      <c r="D83" s="82">
        <v>14</v>
      </c>
      <c r="E83" s="82">
        <v>0</v>
      </c>
      <c r="F83" s="82">
        <v>0</v>
      </c>
      <c r="G83" s="78">
        <f>E83+F83</f>
        <v>0</v>
      </c>
      <c r="H83" s="82">
        <v>2</v>
      </c>
      <c r="I83" s="83">
        <f>G83/D83</f>
        <v>0</v>
      </c>
      <c r="J83" s="83">
        <f>H83/D83</f>
        <v>0.14285714285714285</v>
      </c>
    </row>
    <row r="84" spans="1:11" ht="15" x14ac:dyDescent="0.25">
      <c r="A84" s="82"/>
      <c r="B84" s="77"/>
      <c r="J84" s="83"/>
    </row>
    <row r="85" spans="1:11" x14ac:dyDescent="0.2">
      <c r="A85" s="82"/>
      <c r="B85" s="81" t="s">
        <v>16</v>
      </c>
      <c r="C85" s="82">
        <f>SUM(C7:C83)</f>
        <v>236</v>
      </c>
      <c r="D85" s="82">
        <f>SUM(D7:D83)</f>
        <v>2122</v>
      </c>
      <c r="E85" s="82">
        <f>SUM(E7:E83)</f>
        <v>460</v>
      </c>
      <c r="F85" s="82">
        <f>SUM(F7:F83)</f>
        <v>399</v>
      </c>
      <c r="G85" s="82">
        <f>SUM(G7:G83)</f>
        <v>859</v>
      </c>
      <c r="H85" s="82">
        <f>SUM(H7:H83)</f>
        <v>304</v>
      </c>
      <c r="I85" s="82"/>
    </row>
    <row r="86" spans="1:11" x14ac:dyDescent="0.2">
      <c r="B86" s="81" t="s">
        <v>308</v>
      </c>
      <c r="C86" s="111">
        <f>SUM(C7:C83)/A83</f>
        <v>3.0649350649350651</v>
      </c>
      <c r="D86" s="111">
        <f>SUM(D7:D83)/A83</f>
        <v>27.558441558441558</v>
      </c>
      <c r="E86" s="111">
        <f>SUM(E7:E83)/A83</f>
        <v>5.9740259740259738</v>
      </c>
      <c r="F86" s="111">
        <f>SUM(F7:F83)/A83</f>
        <v>5.1818181818181817</v>
      </c>
      <c r="G86" s="111">
        <f>SUM(G7:G83)/A83</f>
        <v>11.155844155844155</v>
      </c>
      <c r="H86" s="111">
        <f>SUM(H7:H83)/A83</f>
        <v>3.948051948051948</v>
      </c>
      <c r="I86" s="111">
        <f>SUM(I7:I83)/A83</f>
        <v>0.49071582761873139</v>
      </c>
      <c r="J86" s="111">
        <f>SUM(J7:J83)/A83</f>
        <v>0.13633514400583113</v>
      </c>
    </row>
    <row r="87" spans="1:11" x14ac:dyDescent="0.2">
      <c r="A87" s="84"/>
      <c r="B87" s="84"/>
      <c r="C87" s="85"/>
      <c r="D87" s="85"/>
      <c r="E87" s="85"/>
      <c r="F87" s="85"/>
      <c r="G87" s="85"/>
      <c r="H87" s="85"/>
      <c r="I87" s="86"/>
      <c r="J87" s="85"/>
      <c r="K87" s="84"/>
    </row>
    <row r="89" spans="1:11" x14ac:dyDescent="0.2">
      <c r="B89" s="81" t="s">
        <v>10</v>
      </c>
      <c r="C89" s="82" t="s">
        <v>115</v>
      </c>
      <c r="D89" s="82" t="s">
        <v>11</v>
      </c>
      <c r="E89" s="82" t="s">
        <v>133</v>
      </c>
      <c r="F89" s="82" t="s">
        <v>134</v>
      </c>
      <c r="G89" s="82" t="s">
        <v>135</v>
      </c>
      <c r="H89" s="82" t="s">
        <v>136</v>
      </c>
      <c r="I89" s="82" t="s">
        <v>137</v>
      </c>
      <c r="J89" s="87" t="s">
        <v>138</v>
      </c>
    </row>
    <row r="90" spans="1:11" ht="15" x14ac:dyDescent="0.25">
      <c r="A90" s="82">
        <v>1</v>
      </c>
      <c r="B90" s="77" t="s">
        <v>342</v>
      </c>
      <c r="C90" s="82">
        <v>1</v>
      </c>
      <c r="D90" s="82">
        <v>1</v>
      </c>
      <c r="E90" s="82">
        <v>60</v>
      </c>
      <c r="F90" s="82">
        <v>0</v>
      </c>
      <c r="G90" s="82">
        <v>2</v>
      </c>
      <c r="H90" s="88">
        <f>G90/D90</f>
        <v>2</v>
      </c>
      <c r="I90" s="88">
        <f>E90/G90</f>
        <v>30</v>
      </c>
      <c r="J90" s="89">
        <v>0</v>
      </c>
    </row>
    <row r="91" spans="1:11" ht="15" x14ac:dyDescent="0.25">
      <c r="A91" s="82">
        <v>2</v>
      </c>
      <c r="B91" s="77" t="s">
        <v>309</v>
      </c>
      <c r="C91" s="82">
        <v>3</v>
      </c>
      <c r="D91" s="82">
        <v>22</v>
      </c>
      <c r="E91" s="82">
        <v>1065</v>
      </c>
      <c r="F91" s="82">
        <v>1</v>
      </c>
      <c r="G91" s="82">
        <v>55</v>
      </c>
      <c r="H91" s="88">
        <f>G91/D91</f>
        <v>2.5</v>
      </c>
      <c r="I91" s="88">
        <f>E91/G91</f>
        <v>19.363636363636363</v>
      </c>
      <c r="J91" s="89">
        <v>2</v>
      </c>
    </row>
    <row r="92" spans="1:11" x14ac:dyDescent="0.2">
      <c r="A92" s="82">
        <v>3</v>
      </c>
      <c r="B92" s="81" t="s">
        <v>178</v>
      </c>
      <c r="C92" s="82">
        <v>4</v>
      </c>
      <c r="D92" s="82">
        <v>19</v>
      </c>
      <c r="E92" s="82">
        <v>759</v>
      </c>
      <c r="F92" s="82">
        <v>0</v>
      </c>
      <c r="G92" s="82">
        <v>50</v>
      </c>
      <c r="H92" s="88">
        <f>G92/D92</f>
        <v>2.6315789473684212</v>
      </c>
      <c r="I92" s="88">
        <f>E92/G92</f>
        <v>15.18</v>
      </c>
      <c r="J92" s="89">
        <v>1</v>
      </c>
    </row>
    <row r="93" spans="1:11" ht="15" x14ac:dyDescent="0.25">
      <c r="A93" s="82">
        <v>4</v>
      </c>
      <c r="B93" s="77" t="s">
        <v>251</v>
      </c>
      <c r="C93" s="82">
        <v>2</v>
      </c>
      <c r="D93" s="82">
        <v>10</v>
      </c>
      <c r="E93" s="82">
        <v>385</v>
      </c>
      <c r="F93" s="82">
        <v>0</v>
      </c>
      <c r="G93" s="82">
        <v>28</v>
      </c>
      <c r="H93" s="88">
        <f>G93/D93</f>
        <v>2.8</v>
      </c>
      <c r="I93" s="88">
        <f>E93/G93</f>
        <v>13.75</v>
      </c>
      <c r="J93" s="89">
        <v>0</v>
      </c>
    </row>
    <row r="94" spans="1:11" x14ac:dyDescent="0.2">
      <c r="A94" s="82">
        <v>5</v>
      </c>
      <c r="B94" s="81" t="s">
        <v>180</v>
      </c>
      <c r="C94" s="82">
        <v>2</v>
      </c>
      <c r="D94" s="82">
        <v>4</v>
      </c>
      <c r="E94" s="82">
        <v>158</v>
      </c>
      <c r="F94" s="82">
        <v>0</v>
      </c>
      <c r="G94" s="82">
        <v>13</v>
      </c>
      <c r="H94" s="88">
        <f>G94/D94</f>
        <v>3.25</v>
      </c>
      <c r="I94" s="88">
        <f>E94/G94</f>
        <v>12.153846153846153</v>
      </c>
      <c r="J94" s="89">
        <v>0</v>
      </c>
    </row>
    <row r="95" spans="1:11" ht="15" x14ac:dyDescent="0.25">
      <c r="A95" s="82">
        <v>6</v>
      </c>
      <c r="B95" s="77" t="s">
        <v>226</v>
      </c>
      <c r="C95" s="82">
        <v>6</v>
      </c>
      <c r="D95" s="82">
        <v>50</v>
      </c>
      <c r="E95" s="82">
        <v>2232</v>
      </c>
      <c r="F95" s="82">
        <v>0</v>
      </c>
      <c r="G95" s="82">
        <v>191</v>
      </c>
      <c r="H95" s="88">
        <f>G95/D95</f>
        <v>3.82</v>
      </c>
      <c r="I95" s="88">
        <f>E95/G95</f>
        <v>11.68586387434555</v>
      </c>
      <c r="J95" s="89">
        <v>2</v>
      </c>
    </row>
    <row r="96" spans="1:11" x14ac:dyDescent="0.2">
      <c r="A96" s="82">
        <v>7</v>
      </c>
      <c r="B96" s="81" t="s">
        <v>184</v>
      </c>
      <c r="C96" s="82">
        <v>1</v>
      </c>
      <c r="D96" s="82">
        <v>2</v>
      </c>
      <c r="E96" s="82">
        <v>80</v>
      </c>
      <c r="F96" s="82">
        <v>0</v>
      </c>
      <c r="G96" s="82">
        <v>7</v>
      </c>
      <c r="H96" s="88">
        <f>G96/D96</f>
        <v>3.5</v>
      </c>
      <c r="I96" s="88">
        <f>E96/G96</f>
        <v>11.428571428571429</v>
      </c>
      <c r="J96" s="89">
        <v>0</v>
      </c>
    </row>
    <row r="97" spans="1:13" x14ac:dyDescent="0.2">
      <c r="A97" s="82">
        <v>8</v>
      </c>
      <c r="B97" s="81" t="s">
        <v>182</v>
      </c>
      <c r="C97" s="82">
        <v>2</v>
      </c>
      <c r="D97" s="82">
        <v>11</v>
      </c>
      <c r="E97" s="82">
        <v>439</v>
      </c>
      <c r="F97" s="82">
        <v>0</v>
      </c>
      <c r="G97" s="82">
        <v>44</v>
      </c>
      <c r="H97" s="88">
        <f>G97/D97</f>
        <v>4</v>
      </c>
      <c r="I97" s="88">
        <f>E97/G97</f>
        <v>9.9772727272727266</v>
      </c>
      <c r="J97" s="89">
        <v>0</v>
      </c>
    </row>
    <row r="98" spans="1:13" x14ac:dyDescent="0.2">
      <c r="A98" s="82">
        <v>9</v>
      </c>
      <c r="B98" s="81" t="s">
        <v>181</v>
      </c>
      <c r="C98" s="82">
        <v>2</v>
      </c>
      <c r="D98" s="82">
        <v>23</v>
      </c>
      <c r="E98" s="82">
        <v>918</v>
      </c>
      <c r="F98" s="82">
        <v>0</v>
      </c>
      <c r="G98" s="82">
        <v>93</v>
      </c>
      <c r="H98" s="88">
        <f>G98/D98</f>
        <v>4.0434782608695654</v>
      </c>
      <c r="I98" s="88">
        <f>E98/G98</f>
        <v>9.870967741935484</v>
      </c>
      <c r="J98" s="89">
        <v>0</v>
      </c>
    </row>
    <row r="99" spans="1:13" x14ac:dyDescent="0.2">
      <c r="A99" s="82">
        <v>10</v>
      </c>
      <c r="B99" s="81" t="s">
        <v>183</v>
      </c>
      <c r="C99" s="82">
        <v>2</v>
      </c>
      <c r="D99" s="82">
        <v>16</v>
      </c>
      <c r="E99" s="82">
        <v>799</v>
      </c>
      <c r="F99" s="82">
        <v>0</v>
      </c>
      <c r="G99" s="82">
        <v>82</v>
      </c>
      <c r="H99" s="88">
        <f>G99/D99</f>
        <v>5.125</v>
      </c>
      <c r="I99" s="88">
        <f>E99/G99</f>
        <v>9.7439024390243905</v>
      </c>
      <c r="J99" s="89">
        <v>0</v>
      </c>
    </row>
    <row r="100" spans="1:13" x14ac:dyDescent="0.2">
      <c r="A100" s="82">
        <v>11</v>
      </c>
      <c r="B100" s="81" t="s">
        <v>139</v>
      </c>
      <c r="C100" s="82">
        <v>1</v>
      </c>
      <c r="D100" s="82">
        <v>2</v>
      </c>
      <c r="E100" s="82">
        <v>80</v>
      </c>
      <c r="F100" s="82">
        <v>0</v>
      </c>
      <c r="G100" s="82">
        <v>10</v>
      </c>
      <c r="H100" s="88">
        <f>G100/D100</f>
        <v>5</v>
      </c>
      <c r="I100" s="88">
        <f>E100/G100</f>
        <v>8</v>
      </c>
      <c r="J100" s="89">
        <v>0</v>
      </c>
    </row>
    <row r="101" spans="1:13" x14ac:dyDescent="0.2">
      <c r="A101" s="82">
        <v>12</v>
      </c>
      <c r="B101" s="81" t="s">
        <v>141</v>
      </c>
      <c r="C101" s="82">
        <v>1</v>
      </c>
      <c r="D101" s="82">
        <v>2</v>
      </c>
      <c r="E101" s="82">
        <v>80</v>
      </c>
      <c r="F101" s="82">
        <v>0</v>
      </c>
      <c r="G101" s="82">
        <v>13</v>
      </c>
      <c r="H101" s="88">
        <f>G101/D101</f>
        <v>6.5</v>
      </c>
      <c r="I101" s="88">
        <f>E101/G101</f>
        <v>6.1538461538461542</v>
      </c>
      <c r="J101" s="89">
        <v>0</v>
      </c>
    </row>
    <row r="102" spans="1:13" x14ac:dyDescent="0.2">
      <c r="A102" s="90"/>
      <c r="B102" s="90"/>
      <c r="C102" s="91"/>
      <c r="D102" s="91"/>
      <c r="E102" s="91"/>
      <c r="F102" s="91"/>
      <c r="G102" s="91"/>
      <c r="H102" s="92"/>
      <c r="I102" s="93"/>
      <c r="J102" s="90"/>
      <c r="K102" s="90"/>
    </row>
    <row r="103" spans="1:13" x14ac:dyDescent="0.2">
      <c r="H103" s="94"/>
      <c r="I103" s="88"/>
      <c r="J103" s="81"/>
    </row>
    <row r="104" spans="1:13" ht="42.75" x14ac:dyDescent="0.2">
      <c r="B104" s="81" t="s">
        <v>185</v>
      </c>
      <c r="C104" s="82" t="s">
        <v>115</v>
      </c>
      <c r="D104" s="82" t="s">
        <v>11</v>
      </c>
      <c r="E104" s="82" t="s">
        <v>143</v>
      </c>
      <c r="F104" s="82" t="s">
        <v>325</v>
      </c>
      <c r="G104" s="82" t="s">
        <v>144</v>
      </c>
      <c r="H104" s="95" t="s">
        <v>145</v>
      </c>
      <c r="I104" s="112" t="s">
        <v>326</v>
      </c>
      <c r="J104" s="82" t="s">
        <v>146</v>
      </c>
      <c r="K104" s="94" t="s">
        <v>147</v>
      </c>
      <c r="L104" s="88" t="s">
        <v>148</v>
      </c>
      <c r="M104" s="81" t="s">
        <v>14</v>
      </c>
    </row>
    <row r="105" spans="1:13" ht="15" x14ac:dyDescent="0.25">
      <c r="A105" s="82">
        <v>1</v>
      </c>
      <c r="B105" s="77" t="s">
        <v>310</v>
      </c>
      <c r="C105" s="82">
        <v>3</v>
      </c>
      <c r="D105" s="82">
        <v>44</v>
      </c>
      <c r="E105" s="82">
        <v>24</v>
      </c>
      <c r="F105" s="82">
        <v>1</v>
      </c>
      <c r="G105" s="82">
        <v>1</v>
      </c>
      <c r="H105" s="82">
        <v>17</v>
      </c>
      <c r="I105" s="82">
        <v>1</v>
      </c>
      <c r="J105" s="82">
        <v>181</v>
      </c>
      <c r="K105" s="94">
        <v>163</v>
      </c>
      <c r="L105" s="94">
        <f>SUM(J105-K105)</f>
        <v>18</v>
      </c>
      <c r="M105" s="82">
        <v>63</v>
      </c>
    </row>
    <row r="106" spans="1:13" x14ac:dyDescent="0.2">
      <c r="A106" s="82">
        <v>2</v>
      </c>
      <c r="B106" s="81" t="s">
        <v>186</v>
      </c>
      <c r="C106" s="82">
        <v>2</v>
      </c>
      <c r="D106" s="82">
        <v>36</v>
      </c>
      <c r="E106" s="82">
        <v>13</v>
      </c>
      <c r="F106" s="82">
        <v>0</v>
      </c>
      <c r="G106" s="82">
        <v>6</v>
      </c>
      <c r="H106" s="82">
        <v>17</v>
      </c>
      <c r="I106" s="82">
        <v>0</v>
      </c>
      <c r="J106" s="82">
        <v>94</v>
      </c>
      <c r="K106" s="94">
        <v>106</v>
      </c>
      <c r="L106" s="94">
        <f>SUM(J106-K106)</f>
        <v>-12</v>
      </c>
      <c r="M106" s="82">
        <v>32</v>
      </c>
    </row>
    <row r="107" spans="1:13" x14ac:dyDescent="0.2">
      <c r="A107" s="82">
        <v>3</v>
      </c>
      <c r="B107" s="81" t="s">
        <v>127</v>
      </c>
      <c r="C107" s="82">
        <v>2</v>
      </c>
      <c r="D107" s="82">
        <v>36</v>
      </c>
      <c r="E107" s="82">
        <v>12</v>
      </c>
      <c r="F107" s="82">
        <v>0</v>
      </c>
      <c r="G107" s="82">
        <v>6</v>
      </c>
      <c r="H107" s="82">
        <v>18</v>
      </c>
      <c r="I107" s="82">
        <v>0</v>
      </c>
      <c r="J107" s="82">
        <v>100</v>
      </c>
      <c r="K107" s="94">
        <v>118</v>
      </c>
      <c r="L107" s="94">
        <f>SUM(J107-K107)</f>
        <v>-18</v>
      </c>
      <c r="M107" s="82">
        <v>30</v>
      </c>
    </row>
    <row r="108" spans="1:13" x14ac:dyDescent="0.2">
      <c r="A108" s="82">
        <v>4</v>
      </c>
      <c r="B108" s="81" t="s">
        <v>132</v>
      </c>
      <c r="C108" s="82">
        <v>2</v>
      </c>
      <c r="D108" s="82">
        <v>32</v>
      </c>
      <c r="E108" s="82">
        <v>8</v>
      </c>
      <c r="F108" s="82">
        <v>0</v>
      </c>
      <c r="G108" s="82">
        <v>0</v>
      </c>
      <c r="H108" s="82">
        <v>24</v>
      </c>
      <c r="I108" s="82">
        <v>0</v>
      </c>
      <c r="J108" s="82">
        <v>62</v>
      </c>
      <c r="K108" s="94">
        <v>152</v>
      </c>
      <c r="L108" s="94">
        <f>SUM(J108-K108)</f>
        <v>-90</v>
      </c>
      <c r="M108" s="82">
        <v>16</v>
      </c>
    </row>
    <row r="109" spans="1:13" x14ac:dyDescent="0.2">
      <c r="A109" s="82">
        <v>5</v>
      </c>
      <c r="B109" s="81" t="s">
        <v>311</v>
      </c>
      <c r="C109" s="82">
        <v>1</v>
      </c>
      <c r="D109" s="82">
        <v>16</v>
      </c>
      <c r="E109" s="82">
        <v>1</v>
      </c>
      <c r="F109" s="82">
        <v>0</v>
      </c>
      <c r="G109" s="82">
        <v>3</v>
      </c>
      <c r="H109" s="82">
        <v>12</v>
      </c>
      <c r="I109" s="82">
        <v>0</v>
      </c>
      <c r="J109" s="82">
        <v>41</v>
      </c>
      <c r="K109" s="94">
        <v>69</v>
      </c>
      <c r="L109" s="94">
        <f>SUM(J109-K109)</f>
        <v>-28</v>
      </c>
      <c r="M109" s="82">
        <v>5</v>
      </c>
    </row>
    <row r="110" spans="1:13" x14ac:dyDescent="0.2">
      <c r="K110" s="94"/>
      <c r="L110" s="94"/>
      <c r="M110" s="82"/>
    </row>
    <row r="111" spans="1:13" x14ac:dyDescent="0.2">
      <c r="B111" s="81" t="s">
        <v>16</v>
      </c>
      <c r="C111" s="82">
        <f>SUM(C105:C110)</f>
        <v>10</v>
      </c>
      <c r="D111" s="82">
        <f>SUM(D105:D110)</f>
        <v>164</v>
      </c>
      <c r="E111" s="82">
        <f>SUM(E105:E110)</f>
        <v>58</v>
      </c>
      <c r="F111" s="82">
        <f t="shared" ref="C111:M111" si="0">SUM(F105:F110)</f>
        <v>1</v>
      </c>
      <c r="G111" s="82">
        <f t="shared" si="0"/>
        <v>16</v>
      </c>
      <c r="H111" s="82">
        <f t="shared" si="0"/>
        <v>88</v>
      </c>
      <c r="I111" s="82">
        <f t="shared" si="0"/>
        <v>1</v>
      </c>
      <c r="J111" s="82">
        <f t="shared" si="0"/>
        <v>478</v>
      </c>
      <c r="K111" s="94">
        <f t="shared" si="0"/>
        <v>608</v>
      </c>
      <c r="L111" s="94">
        <f t="shared" si="0"/>
        <v>-130</v>
      </c>
      <c r="M111" s="82">
        <f t="shared" si="0"/>
        <v>146</v>
      </c>
    </row>
    <row r="112" spans="1:13" x14ac:dyDescent="0.2">
      <c r="H112" s="94"/>
      <c r="I112" s="88"/>
      <c r="J112" s="81"/>
    </row>
    <row r="113" spans="1:10" x14ac:dyDescent="0.2">
      <c r="A113" s="81" t="s">
        <v>187</v>
      </c>
      <c r="I113" s="88"/>
      <c r="J113" s="81"/>
    </row>
    <row r="114" spans="1:10" x14ac:dyDescent="0.2">
      <c r="A114" s="81" t="s">
        <v>196</v>
      </c>
      <c r="I114" s="88"/>
      <c r="J114" s="81"/>
    </row>
    <row r="115" spans="1:10" x14ac:dyDescent="0.2">
      <c r="A115" s="81" t="s">
        <v>327</v>
      </c>
      <c r="I115" s="88"/>
      <c r="J115" s="81"/>
    </row>
    <row r="116" spans="1:10" x14ac:dyDescent="0.2">
      <c r="A116" s="81" t="s">
        <v>343</v>
      </c>
      <c r="I116" s="88"/>
      <c r="J116" s="81"/>
    </row>
    <row r="117" spans="1:10" x14ac:dyDescent="0.2">
      <c r="I117" s="88"/>
      <c r="J117" s="81"/>
    </row>
    <row r="118" spans="1:10" ht="15" x14ac:dyDescent="0.25">
      <c r="A118" s="96" t="s">
        <v>344</v>
      </c>
      <c r="B118" s="96"/>
    </row>
    <row r="119" spans="1:10" ht="15" x14ac:dyDescent="0.25">
      <c r="A119" s="96"/>
    </row>
  </sheetData>
  <autoFilter ref="B6:J6" xr:uid="{71698845-4C71-48AE-9ABA-2E7CACB98D01}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2"/>
  <sheetViews>
    <sheetView workbookViewId="0">
      <selection activeCell="K16" sqref="K16"/>
    </sheetView>
  </sheetViews>
  <sheetFormatPr baseColWidth="10" defaultRowHeight="12.75" x14ac:dyDescent="0.2"/>
  <cols>
    <col min="1" max="1" width="6.85546875" style="2" customWidth="1"/>
    <col min="2" max="3" width="14.7109375" customWidth="1"/>
    <col min="4" max="5" width="10.7109375" customWidth="1"/>
    <col min="6" max="7" width="10.7109375" style="9" customWidth="1"/>
    <col min="8" max="8" width="10.7109375" style="13" customWidth="1"/>
    <col min="9" max="9" width="13" customWidth="1"/>
    <col min="10" max="10" width="18" customWidth="1"/>
  </cols>
  <sheetData>
    <row r="1" spans="1:13" ht="20.25" x14ac:dyDescent="0.3">
      <c r="A1" s="120" t="s">
        <v>90</v>
      </c>
      <c r="B1" s="120"/>
      <c r="C1" s="120"/>
      <c r="D1" s="120"/>
      <c r="E1" s="120"/>
      <c r="F1" s="120"/>
      <c r="G1" s="120"/>
      <c r="H1" s="120"/>
      <c r="I1" s="120"/>
    </row>
    <row r="2" spans="1:13" ht="3" customHeight="1" x14ac:dyDescent="0.25">
      <c r="A2" s="4"/>
      <c r="B2" s="4"/>
      <c r="C2" s="4"/>
      <c r="D2" s="4"/>
      <c r="E2" s="4"/>
      <c r="F2" s="8"/>
      <c r="G2" s="8"/>
      <c r="H2" s="12"/>
      <c r="I2" s="4"/>
    </row>
    <row r="3" spans="1:13" ht="12.75" customHeight="1" x14ac:dyDescent="0.2"/>
    <row r="4" spans="1:13" ht="3" customHeight="1" x14ac:dyDescent="0.2"/>
    <row r="5" spans="1:13" ht="13.5" thickBot="1" x14ac:dyDescent="0.25">
      <c r="A5" s="6" t="s">
        <v>21</v>
      </c>
      <c r="B5" s="1" t="s">
        <v>0</v>
      </c>
      <c r="C5" s="1" t="s">
        <v>1</v>
      </c>
      <c r="D5" s="1" t="s">
        <v>11</v>
      </c>
      <c r="E5" s="1" t="s">
        <v>12</v>
      </c>
      <c r="F5" s="10" t="s">
        <v>13</v>
      </c>
      <c r="G5" s="10" t="s">
        <v>14</v>
      </c>
      <c r="H5" s="14" t="s">
        <v>15</v>
      </c>
      <c r="I5" s="1" t="s">
        <v>24</v>
      </c>
      <c r="M5" s="18"/>
    </row>
    <row r="6" spans="1:13" ht="3" customHeight="1" x14ac:dyDescent="0.2">
      <c r="A6" s="7"/>
      <c r="B6" s="3"/>
      <c r="C6" s="3"/>
      <c r="D6" s="3"/>
      <c r="E6" s="3"/>
      <c r="F6" s="11"/>
      <c r="G6" s="11"/>
      <c r="H6" s="15"/>
      <c r="I6" s="3"/>
    </row>
    <row r="7" spans="1:13" ht="12.75" customHeight="1" x14ac:dyDescent="0.2">
      <c r="K7" s="33"/>
    </row>
    <row r="9" spans="1:13" s="26" customFormat="1" x14ac:dyDescent="0.2">
      <c r="A9" s="27">
        <v>1</v>
      </c>
      <c r="B9" s="50" t="s">
        <v>73</v>
      </c>
      <c r="C9" s="50" t="s">
        <v>74</v>
      </c>
      <c r="D9" s="51">
        <v>10</v>
      </c>
      <c r="E9" s="51">
        <v>6</v>
      </c>
      <c r="F9" s="52">
        <v>3</v>
      </c>
      <c r="G9" s="53">
        <f t="shared" ref="G9:G31" si="0">SUM(E9:F9)</f>
        <v>9</v>
      </c>
      <c r="H9" s="54">
        <f t="shared" ref="H9:H31" si="1">G9/D9</f>
        <v>0.9</v>
      </c>
      <c r="I9" s="54">
        <v>0</v>
      </c>
      <c r="K9" s="28"/>
    </row>
    <row r="10" spans="1:13" s="26" customFormat="1" x14ac:dyDescent="0.2">
      <c r="A10" s="27">
        <v>2</v>
      </c>
      <c r="B10" s="17" t="s">
        <v>91</v>
      </c>
      <c r="C10" s="17" t="s">
        <v>54</v>
      </c>
      <c r="D10" s="34">
        <v>12</v>
      </c>
      <c r="E10" s="34">
        <v>7</v>
      </c>
      <c r="F10" s="23">
        <v>1</v>
      </c>
      <c r="G10" s="35">
        <f t="shared" si="0"/>
        <v>8</v>
      </c>
      <c r="H10" s="21">
        <f t="shared" si="1"/>
        <v>0.66666666666666663</v>
      </c>
      <c r="I10" s="21">
        <v>2</v>
      </c>
    </row>
    <row r="11" spans="1:13" s="26" customFormat="1" x14ac:dyDescent="0.2">
      <c r="A11" s="27">
        <v>3</v>
      </c>
      <c r="B11" s="24" t="s">
        <v>2</v>
      </c>
      <c r="C11" s="24" t="s">
        <v>77</v>
      </c>
      <c r="D11" s="46">
        <v>12</v>
      </c>
      <c r="E11" s="46">
        <v>2</v>
      </c>
      <c r="F11" s="20">
        <v>2</v>
      </c>
      <c r="G11" s="47">
        <f t="shared" si="0"/>
        <v>4</v>
      </c>
      <c r="H11" s="48">
        <f t="shared" si="1"/>
        <v>0.33333333333333331</v>
      </c>
      <c r="I11" s="48">
        <v>2</v>
      </c>
    </row>
    <row r="12" spans="1:13" s="26" customFormat="1" x14ac:dyDescent="0.2">
      <c r="A12" s="27">
        <v>4</v>
      </c>
      <c r="B12" s="17" t="s">
        <v>5</v>
      </c>
      <c r="C12" s="17" t="s">
        <v>3</v>
      </c>
      <c r="D12" s="34">
        <v>10</v>
      </c>
      <c r="E12" s="34">
        <v>1</v>
      </c>
      <c r="F12" s="23">
        <v>3</v>
      </c>
      <c r="G12" s="35">
        <f>SUM(E12:F12)</f>
        <v>4</v>
      </c>
      <c r="H12" s="21">
        <f>G12/D12</f>
        <v>0.4</v>
      </c>
      <c r="I12" s="21">
        <v>2</v>
      </c>
      <c r="M12" s="28"/>
    </row>
    <row r="13" spans="1:13" s="26" customFormat="1" x14ac:dyDescent="0.2">
      <c r="A13" s="27">
        <v>5</v>
      </c>
      <c r="B13" s="24" t="s">
        <v>2</v>
      </c>
      <c r="C13" s="24" t="s">
        <v>6</v>
      </c>
      <c r="D13" s="46">
        <v>16</v>
      </c>
      <c r="E13" s="46">
        <v>1</v>
      </c>
      <c r="F13" s="20">
        <v>3</v>
      </c>
      <c r="G13" s="55">
        <f>SUM(E13:F13)</f>
        <v>4</v>
      </c>
      <c r="H13" s="56">
        <f>G13/D13</f>
        <v>0.25</v>
      </c>
      <c r="I13" s="48">
        <v>2</v>
      </c>
      <c r="J13" s="28"/>
      <c r="K13" s="28"/>
    </row>
    <row r="14" spans="1:13" s="26" customFormat="1" x14ac:dyDescent="0.2">
      <c r="A14" s="27">
        <v>6</v>
      </c>
      <c r="B14" s="57" t="s">
        <v>92</v>
      </c>
      <c r="C14" s="57" t="s">
        <v>93</v>
      </c>
      <c r="D14" s="58">
        <v>8</v>
      </c>
      <c r="E14" s="58">
        <v>2</v>
      </c>
      <c r="F14" s="59">
        <v>1</v>
      </c>
      <c r="G14" s="60">
        <f t="shared" si="0"/>
        <v>3</v>
      </c>
      <c r="H14" s="21">
        <f t="shared" si="1"/>
        <v>0.375</v>
      </c>
      <c r="I14" s="21">
        <v>0</v>
      </c>
      <c r="J14" s="28"/>
      <c r="K14" s="28"/>
    </row>
    <row r="15" spans="1:13" s="26" customFormat="1" x14ac:dyDescent="0.2">
      <c r="A15" s="27">
        <v>7</v>
      </c>
      <c r="B15" s="24" t="s">
        <v>5</v>
      </c>
      <c r="C15" s="24" t="s">
        <v>25</v>
      </c>
      <c r="D15" s="46">
        <v>10</v>
      </c>
      <c r="E15" s="46">
        <v>1</v>
      </c>
      <c r="F15" s="20">
        <v>2</v>
      </c>
      <c r="G15" s="47">
        <f t="shared" si="0"/>
        <v>3</v>
      </c>
      <c r="H15" s="48">
        <f t="shared" si="1"/>
        <v>0.3</v>
      </c>
      <c r="I15" s="48">
        <v>4</v>
      </c>
      <c r="J15" s="28"/>
      <c r="K15" s="28"/>
    </row>
    <row r="16" spans="1:13" s="26" customFormat="1" x14ac:dyDescent="0.2">
      <c r="A16" s="27">
        <v>8</v>
      </c>
      <c r="B16" s="17" t="s">
        <v>4</v>
      </c>
      <c r="C16" s="17" t="s">
        <v>3</v>
      </c>
      <c r="D16" s="34">
        <v>12</v>
      </c>
      <c r="E16" s="34">
        <v>1</v>
      </c>
      <c r="F16" s="23">
        <v>2</v>
      </c>
      <c r="G16" s="35">
        <f t="shared" si="0"/>
        <v>3</v>
      </c>
      <c r="H16" s="21">
        <f t="shared" si="1"/>
        <v>0.25</v>
      </c>
      <c r="I16" s="21">
        <v>4</v>
      </c>
      <c r="J16" s="28"/>
      <c r="K16" s="28"/>
    </row>
    <row r="17" spans="1:13" s="26" customFormat="1" x14ac:dyDescent="0.2">
      <c r="A17" s="27">
        <v>9</v>
      </c>
      <c r="B17" s="24" t="s">
        <v>26</v>
      </c>
      <c r="C17" s="24" t="s">
        <v>78</v>
      </c>
      <c r="D17" s="46">
        <v>12</v>
      </c>
      <c r="E17" s="46">
        <v>1</v>
      </c>
      <c r="F17" s="20">
        <v>1</v>
      </c>
      <c r="G17" s="47">
        <f t="shared" si="0"/>
        <v>2</v>
      </c>
      <c r="H17" s="48">
        <f t="shared" si="1"/>
        <v>0.16666666666666666</v>
      </c>
      <c r="I17" s="48">
        <v>2</v>
      </c>
      <c r="J17" s="28"/>
      <c r="K17" s="28"/>
    </row>
    <row r="18" spans="1:13" s="26" customFormat="1" x14ac:dyDescent="0.2">
      <c r="A18" s="27">
        <v>10</v>
      </c>
      <c r="B18" s="17" t="s">
        <v>80</v>
      </c>
      <c r="C18" s="17" t="s">
        <v>81</v>
      </c>
      <c r="D18" s="34">
        <v>14</v>
      </c>
      <c r="E18" s="34">
        <v>1</v>
      </c>
      <c r="F18" s="23">
        <v>1</v>
      </c>
      <c r="G18" s="35">
        <f t="shared" si="0"/>
        <v>2</v>
      </c>
      <c r="H18" s="21">
        <f t="shared" si="1"/>
        <v>0.14285714285714285</v>
      </c>
      <c r="I18" s="21">
        <v>0</v>
      </c>
      <c r="L18" s="29"/>
    </row>
    <row r="19" spans="1:13" s="26" customFormat="1" x14ac:dyDescent="0.2">
      <c r="A19" s="27">
        <v>11</v>
      </c>
      <c r="B19" s="24" t="s">
        <v>8</v>
      </c>
      <c r="C19" s="24" t="s">
        <v>7</v>
      </c>
      <c r="D19" s="46">
        <v>16</v>
      </c>
      <c r="E19" s="46">
        <v>1</v>
      </c>
      <c r="F19" s="20">
        <v>1</v>
      </c>
      <c r="G19" s="47">
        <f t="shared" si="0"/>
        <v>2</v>
      </c>
      <c r="H19" s="48">
        <f t="shared" si="1"/>
        <v>0.125</v>
      </c>
      <c r="I19" s="48">
        <v>2</v>
      </c>
      <c r="K19" s="28"/>
    </row>
    <row r="20" spans="1:13" x14ac:dyDescent="0.2">
      <c r="A20" s="27">
        <v>12</v>
      </c>
      <c r="B20" s="17" t="s">
        <v>27</v>
      </c>
      <c r="C20" s="17" t="s">
        <v>28</v>
      </c>
      <c r="D20" s="34">
        <v>10</v>
      </c>
      <c r="E20" s="34">
        <v>0</v>
      </c>
      <c r="F20" s="23">
        <v>2</v>
      </c>
      <c r="G20" s="35">
        <f t="shared" si="0"/>
        <v>2</v>
      </c>
      <c r="H20" s="21">
        <f t="shared" si="1"/>
        <v>0.2</v>
      </c>
      <c r="I20" s="21">
        <v>2</v>
      </c>
    </row>
    <row r="21" spans="1:13" s="26" customFormat="1" x14ac:dyDescent="0.2">
      <c r="A21" s="27">
        <v>13</v>
      </c>
      <c r="B21" s="5" t="s">
        <v>94</v>
      </c>
      <c r="C21" s="5" t="s">
        <v>95</v>
      </c>
      <c r="D21" s="46">
        <v>2</v>
      </c>
      <c r="E21" s="46">
        <v>1</v>
      </c>
      <c r="F21" s="20">
        <v>0</v>
      </c>
      <c r="G21" s="47">
        <f t="shared" si="0"/>
        <v>1</v>
      </c>
      <c r="H21" s="48">
        <f t="shared" si="1"/>
        <v>0.5</v>
      </c>
      <c r="I21" s="48">
        <v>0</v>
      </c>
      <c r="K21" s="28"/>
    </row>
    <row r="22" spans="1:13" s="26" customFormat="1" x14ac:dyDescent="0.2">
      <c r="A22" s="27">
        <v>14</v>
      </c>
      <c r="B22" s="17" t="s">
        <v>2</v>
      </c>
      <c r="C22" s="17" t="s">
        <v>96</v>
      </c>
      <c r="D22" s="34">
        <v>10</v>
      </c>
      <c r="E22" s="34">
        <v>1</v>
      </c>
      <c r="F22" s="23">
        <v>0</v>
      </c>
      <c r="G22" s="35">
        <f t="shared" si="0"/>
        <v>1</v>
      </c>
      <c r="H22" s="21">
        <f t="shared" si="1"/>
        <v>0.1</v>
      </c>
      <c r="I22" s="21">
        <v>0</v>
      </c>
      <c r="K22" s="28"/>
    </row>
    <row r="23" spans="1:13" s="26" customFormat="1" x14ac:dyDescent="0.2">
      <c r="A23" s="27">
        <v>15</v>
      </c>
      <c r="B23" s="24" t="s">
        <v>35</v>
      </c>
      <c r="C23" s="24" t="s">
        <v>36</v>
      </c>
      <c r="D23" s="46">
        <v>2</v>
      </c>
      <c r="E23" s="46">
        <v>0</v>
      </c>
      <c r="F23" s="20">
        <v>1</v>
      </c>
      <c r="G23" s="47">
        <f t="shared" si="0"/>
        <v>1</v>
      </c>
      <c r="H23" s="48">
        <f t="shared" si="1"/>
        <v>0.5</v>
      </c>
      <c r="I23" s="48">
        <v>0</v>
      </c>
      <c r="K23" s="28"/>
    </row>
    <row r="24" spans="1:13" s="26" customFormat="1" x14ac:dyDescent="0.2">
      <c r="A24" s="27">
        <v>16</v>
      </c>
      <c r="B24" s="17" t="s">
        <v>97</v>
      </c>
      <c r="C24" s="17" t="s">
        <v>98</v>
      </c>
      <c r="D24" s="34">
        <v>10</v>
      </c>
      <c r="E24" s="34">
        <v>0</v>
      </c>
      <c r="F24" s="23">
        <v>1</v>
      </c>
      <c r="G24" s="35">
        <f t="shared" si="0"/>
        <v>1</v>
      </c>
      <c r="H24" s="21">
        <f t="shared" si="1"/>
        <v>0.1</v>
      </c>
      <c r="I24" s="21">
        <v>2</v>
      </c>
      <c r="K24" s="28"/>
    </row>
    <row r="25" spans="1:13" s="26" customFormat="1" x14ac:dyDescent="0.2">
      <c r="A25" s="27">
        <v>17</v>
      </c>
      <c r="B25" s="5" t="s">
        <v>85</v>
      </c>
      <c r="C25" s="5" t="s">
        <v>86</v>
      </c>
      <c r="D25" s="46">
        <v>2</v>
      </c>
      <c r="E25" s="46">
        <v>0</v>
      </c>
      <c r="F25" s="20">
        <v>0</v>
      </c>
      <c r="G25" s="47">
        <f t="shared" si="0"/>
        <v>0</v>
      </c>
      <c r="H25" s="48">
        <f t="shared" si="1"/>
        <v>0</v>
      </c>
      <c r="I25" s="48">
        <v>0</v>
      </c>
      <c r="K25" s="28"/>
    </row>
    <row r="26" spans="1:13" s="26" customFormat="1" x14ac:dyDescent="0.2">
      <c r="A26" s="27">
        <v>18</v>
      </c>
      <c r="B26" s="61" t="s">
        <v>30</v>
      </c>
      <c r="C26" s="61" t="s">
        <v>31</v>
      </c>
      <c r="D26" s="58">
        <v>2</v>
      </c>
      <c r="E26" s="58">
        <v>0</v>
      </c>
      <c r="F26" s="59">
        <v>0</v>
      </c>
      <c r="G26" s="60">
        <f t="shared" si="0"/>
        <v>0</v>
      </c>
      <c r="H26" s="62">
        <f t="shared" si="1"/>
        <v>0</v>
      </c>
      <c r="I26" s="62">
        <v>0</v>
      </c>
      <c r="J26" s="16"/>
      <c r="K26" s="28"/>
    </row>
    <row r="27" spans="1:13" s="26" customFormat="1" x14ac:dyDescent="0.2">
      <c r="A27" s="27">
        <v>19</v>
      </c>
      <c r="B27" s="24" t="s">
        <v>2</v>
      </c>
      <c r="C27" s="24" t="s">
        <v>99</v>
      </c>
      <c r="D27" s="46">
        <v>2</v>
      </c>
      <c r="E27" s="46">
        <v>0</v>
      </c>
      <c r="F27" s="20">
        <v>0</v>
      </c>
      <c r="G27" s="55">
        <f t="shared" si="0"/>
        <v>0</v>
      </c>
      <c r="H27" s="56">
        <f t="shared" si="1"/>
        <v>0</v>
      </c>
      <c r="I27" s="48">
        <v>0</v>
      </c>
      <c r="J27" s="28"/>
      <c r="K27" s="28"/>
    </row>
    <row r="28" spans="1:13" s="26" customFormat="1" x14ac:dyDescent="0.2">
      <c r="A28" s="27">
        <v>20</v>
      </c>
      <c r="B28" s="49" t="s">
        <v>55</v>
      </c>
      <c r="C28" s="49" t="s">
        <v>56</v>
      </c>
      <c r="D28" s="34">
        <v>4</v>
      </c>
      <c r="E28" s="34">
        <v>0</v>
      </c>
      <c r="F28" s="23">
        <v>0</v>
      </c>
      <c r="G28" s="35">
        <f t="shared" si="0"/>
        <v>0</v>
      </c>
      <c r="H28" s="21">
        <f t="shared" si="1"/>
        <v>0</v>
      </c>
      <c r="I28" s="21">
        <v>0</v>
      </c>
      <c r="K28" s="28"/>
    </row>
    <row r="29" spans="1:13" s="26" customFormat="1" x14ac:dyDescent="0.2">
      <c r="A29" s="27">
        <v>21</v>
      </c>
      <c r="B29" s="24" t="s">
        <v>100</v>
      </c>
      <c r="C29" s="24" t="s">
        <v>101</v>
      </c>
      <c r="D29" s="46">
        <v>4</v>
      </c>
      <c r="E29" s="46">
        <v>0</v>
      </c>
      <c r="F29" s="20">
        <v>0</v>
      </c>
      <c r="G29" s="47">
        <f t="shared" si="0"/>
        <v>0</v>
      </c>
      <c r="H29" s="48">
        <f t="shared" si="1"/>
        <v>0</v>
      </c>
      <c r="I29" s="48">
        <v>0</v>
      </c>
      <c r="K29" s="19"/>
      <c r="L29" s="29"/>
      <c r="M29" s="19"/>
    </row>
    <row r="30" spans="1:13" s="26" customFormat="1" x14ac:dyDescent="0.2">
      <c r="A30" s="27">
        <v>22</v>
      </c>
      <c r="B30" s="17" t="s">
        <v>5</v>
      </c>
      <c r="C30" s="17" t="s">
        <v>20</v>
      </c>
      <c r="D30" s="34">
        <v>8</v>
      </c>
      <c r="E30" s="34">
        <v>0</v>
      </c>
      <c r="F30" s="23">
        <v>0</v>
      </c>
      <c r="G30" s="35">
        <f t="shared" si="0"/>
        <v>0</v>
      </c>
      <c r="H30" s="21">
        <f t="shared" si="1"/>
        <v>0</v>
      </c>
      <c r="I30" s="21">
        <v>2</v>
      </c>
      <c r="K30" s="28"/>
    </row>
    <row r="31" spans="1:13" s="26" customFormat="1" x14ac:dyDescent="0.2">
      <c r="A31" s="27">
        <v>23</v>
      </c>
      <c r="B31" s="5" t="s">
        <v>82</v>
      </c>
      <c r="C31" s="5" t="s">
        <v>9</v>
      </c>
      <c r="D31" s="46">
        <v>16</v>
      </c>
      <c r="E31" s="46">
        <v>0</v>
      </c>
      <c r="F31" s="20">
        <v>0</v>
      </c>
      <c r="G31" s="47">
        <f t="shared" si="0"/>
        <v>0</v>
      </c>
      <c r="H31" s="48">
        <f t="shared" si="1"/>
        <v>0</v>
      </c>
      <c r="I31" s="48">
        <v>2</v>
      </c>
      <c r="K31" s="28"/>
    </row>
    <row r="32" spans="1:13" s="26" customFormat="1" x14ac:dyDescent="0.2">
      <c r="A32" s="27"/>
      <c r="K32" s="28"/>
    </row>
    <row r="33" spans="1:11" s="31" customFormat="1" x14ac:dyDescent="0.2">
      <c r="A33" s="30"/>
      <c r="B33" s="32" t="s">
        <v>16</v>
      </c>
      <c r="C33" s="32"/>
      <c r="D33" s="41">
        <v>16</v>
      </c>
      <c r="E33" s="41">
        <f>SUM(E9:E31)</f>
        <v>26</v>
      </c>
      <c r="F33" s="41">
        <f>SUM(F9:F31)</f>
        <v>24</v>
      </c>
      <c r="G33" s="41">
        <f>SUM(G9:G31)</f>
        <v>50</v>
      </c>
      <c r="H33" s="41">
        <v>0</v>
      </c>
      <c r="I33" s="41">
        <f>SUM(I9:I31)</f>
        <v>28</v>
      </c>
      <c r="K33" s="32"/>
    </row>
    <row r="34" spans="1:11" s="31" customFormat="1" x14ac:dyDescent="0.2">
      <c r="A34" s="30"/>
      <c r="B34" s="25"/>
      <c r="C34" s="25"/>
      <c r="D34" s="22"/>
      <c r="E34" s="22"/>
      <c r="F34" s="22"/>
      <c r="G34" s="22"/>
      <c r="H34" s="22"/>
      <c r="I34" s="22"/>
      <c r="K34" s="32"/>
    </row>
    <row r="35" spans="1:11" s="31" customFormat="1" x14ac:dyDescent="0.2">
      <c r="A35" s="30"/>
      <c r="B35" s="32"/>
      <c r="C35" s="32"/>
      <c r="D35" s="41"/>
      <c r="E35" s="41"/>
      <c r="F35" s="41"/>
      <c r="G35" s="41"/>
      <c r="H35" s="41"/>
      <c r="I35" s="43" t="s">
        <v>23</v>
      </c>
      <c r="K35" s="32"/>
    </row>
    <row r="36" spans="1:11" s="31" customFormat="1" x14ac:dyDescent="0.2">
      <c r="A36" s="30"/>
      <c r="K36" s="32"/>
    </row>
    <row r="37" spans="1:11" s="31" customFormat="1" x14ac:dyDescent="0.2">
      <c r="A37" s="30"/>
      <c r="K37" s="32"/>
    </row>
    <row r="38" spans="1:11" s="31" customFormat="1" x14ac:dyDescent="0.2">
      <c r="A38" s="30"/>
      <c r="B38" s="32"/>
      <c r="C38" s="32"/>
      <c r="D38" s="41"/>
      <c r="E38" s="41"/>
      <c r="F38" s="41"/>
      <c r="G38" s="41"/>
      <c r="H38" s="41"/>
      <c r="I38" s="42"/>
      <c r="K38" s="32"/>
    </row>
    <row r="39" spans="1:11" s="26" customFormat="1" x14ac:dyDescent="0.2">
      <c r="A39" s="39" t="s">
        <v>10</v>
      </c>
      <c r="B39" s="28"/>
      <c r="C39" s="28"/>
      <c r="D39" s="28"/>
      <c r="E39" s="16"/>
      <c r="F39" s="16"/>
      <c r="G39" s="16"/>
      <c r="H39" s="40"/>
      <c r="I39" s="19"/>
      <c r="K39" s="28"/>
    </row>
    <row r="40" spans="1:11" s="26" customFormat="1" x14ac:dyDescent="0.2">
      <c r="A40" s="27"/>
      <c r="B40" s="36" t="s">
        <v>0</v>
      </c>
      <c r="C40" s="36" t="s">
        <v>1</v>
      </c>
      <c r="D40" s="36" t="s">
        <v>11</v>
      </c>
      <c r="E40" s="36" t="s">
        <v>17</v>
      </c>
      <c r="F40" s="37" t="s">
        <v>13</v>
      </c>
      <c r="G40" s="37" t="s">
        <v>18</v>
      </c>
      <c r="H40" s="38" t="s">
        <v>19</v>
      </c>
      <c r="I40" s="36" t="s">
        <v>88</v>
      </c>
      <c r="K40" s="28"/>
    </row>
    <row r="41" spans="1:11" s="26" customFormat="1" x14ac:dyDescent="0.2">
      <c r="I41" s="33"/>
    </row>
    <row r="42" spans="1:11" s="26" customFormat="1" x14ac:dyDescent="0.2">
      <c r="A42" s="27">
        <v>1</v>
      </c>
      <c r="B42" s="17" t="s">
        <v>89</v>
      </c>
      <c r="C42" s="17" t="s">
        <v>45</v>
      </c>
      <c r="D42" s="17">
        <v>8</v>
      </c>
      <c r="E42" s="17">
        <v>319</v>
      </c>
      <c r="F42" s="23">
        <v>0</v>
      </c>
      <c r="G42" s="23">
        <v>30</v>
      </c>
      <c r="H42" s="23">
        <f>E42/G42</f>
        <v>10.633333333333333</v>
      </c>
      <c r="I42" s="23">
        <v>0</v>
      </c>
    </row>
    <row r="43" spans="1:11" s="26" customFormat="1" x14ac:dyDescent="0.2">
      <c r="A43" s="27">
        <v>2</v>
      </c>
      <c r="B43" s="24" t="s">
        <v>102</v>
      </c>
      <c r="C43" s="24" t="s">
        <v>56</v>
      </c>
      <c r="D43" s="5">
        <v>4</v>
      </c>
      <c r="E43" s="5">
        <v>160</v>
      </c>
      <c r="F43" s="20">
        <v>0</v>
      </c>
      <c r="G43" s="20">
        <v>17</v>
      </c>
      <c r="H43" s="20">
        <f>E43/G43</f>
        <v>9.4117647058823533</v>
      </c>
      <c r="I43" s="20">
        <v>0</v>
      </c>
      <c r="J43" s="29"/>
      <c r="K43" s="45"/>
    </row>
    <row r="44" spans="1:11" s="26" customFormat="1" x14ac:dyDescent="0.2">
      <c r="A44" s="27">
        <v>3</v>
      </c>
      <c r="B44" s="17" t="s">
        <v>60</v>
      </c>
      <c r="C44" s="17" t="s">
        <v>48</v>
      </c>
      <c r="D44" s="17">
        <v>2</v>
      </c>
      <c r="E44" s="17">
        <v>79</v>
      </c>
      <c r="F44" s="23">
        <v>0</v>
      </c>
      <c r="G44" s="23">
        <v>9</v>
      </c>
      <c r="H44" s="23">
        <f>E44/G44</f>
        <v>8.7777777777777786</v>
      </c>
      <c r="I44" s="23">
        <v>0</v>
      </c>
    </row>
    <row r="45" spans="1:11" s="26" customFormat="1" x14ac:dyDescent="0.2">
      <c r="A45" s="27">
        <v>4</v>
      </c>
      <c r="B45" s="24" t="s">
        <v>103</v>
      </c>
      <c r="C45" s="24" t="s">
        <v>104</v>
      </c>
      <c r="D45" s="24">
        <v>2</v>
      </c>
      <c r="E45" s="24">
        <v>80</v>
      </c>
      <c r="F45" s="20">
        <v>0</v>
      </c>
      <c r="G45" s="20">
        <v>10</v>
      </c>
      <c r="H45" s="20">
        <f>E45/G45</f>
        <v>8</v>
      </c>
      <c r="I45" s="20">
        <v>0</v>
      </c>
    </row>
    <row r="46" spans="1:11" x14ac:dyDescent="0.2">
      <c r="A46"/>
      <c r="F46" s="45"/>
    </row>
    <row r="47" spans="1:11" x14ac:dyDescent="0.2">
      <c r="A47"/>
      <c r="I47" s="44" t="s">
        <v>22</v>
      </c>
    </row>
    <row r="48" spans="1:11" x14ac:dyDescent="0.2">
      <c r="A48"/>
    </row>
    <row r="49" spans="1:8" x14ac:dyDescent="0.2">
      <c r="A49"/>
    </row>
    <row r="50" spans="1:8" x14ac:dyDescent="0.2">
      <c r="A50"/>
      <c r="G50"/>
    </row>
    <row r="51" spans="1:8" x14ac:dyDescent="0.2">
      <c r="A51"/>
    </row>
    <row r="52" spans="1:8" x14ac:dyDescent="0.2">
      <c r="A52"/>
      <c r="F52"/>
      <c r="G52"/>
      <c r="H52"/>
    </row>
  </sheetData>
  <mergeCells count="1">
    <mergeCell ref="A1:I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9"/>
  <sheetViews>
    <sheetView workbookViewId="0">
      <selection activeCell="J16" sqref="J16"/>
    </sheetView>
  </sheetViews>
  <sheetFormatPr baseColWidth="10" defaultRowHeight="12.75" x14ac:dyDescent="0.2"/>
  <cols>
    <col min="1" max="1" width="6.85546875" style="2" customWidth="1"/>
    <col min="2" max="3" width="14.7109375" customWidth="1"/>
    <col min="4" max="5" width="10.7109375" customWidth="1"/>
    <col min="6" max="7" width="10.7109375" style="9" customWidth="1"/>
    <col min="8" max="8" width="10.7109375" style="13" customWidth="1"/>
    <col min="9" max="9" width="16.7109375" customWidth="1"/>
    <col min="10" max="10" width="18" customWidth="1"/>
    <col min="257" max="257" width="6.85546875" customWidth="1"/>
    <col min="258" max="259" width="14.7109375" customWidth="1"/>
    <col min="260" max="264" width="10.7109375" customWidth="1"/>
    <col min="265" max="265" width="13" customWidth="1"/>
    <col min="266" max="266" width="18" customWidth="1"/>
    <col min="513" max="513" width="6.85546875" customWidth="1"/>
    <col min="514" max="515" width="14.7109375" customWidth="1"/>
    <col min="516" max="520" width="10.7109375" customWidth="1"/>
    <col min="521" max="521" width="13" customWidth="1"/>
    <col min="522" max="522" width="18" customWidth="1"/>
    <col min="769" max="769" width="6.85546875" customWidth="1"/>
    <col min="770" max="771" width="14.7109375" customWidth="1"/>
    <col min="772" max="776" width="10.7109375" customWidth="1"/>
    <col min="777" max="777" width="13" customWidth="1"/>
    <col min="778" max="778" width="18" customWidth="1"/>
    <col min="1025" max="1025" width="6.85546875" customWidth="1"/>
    <col min="1026" max="1027" width="14.7109375" customWidth="1"/>
    <col min="1028" max="1032" width="10.7109375" customWidth="1"/>
    <col min="1033" max="1033" width="13" customWidth="1"/>
    <col min="1034" max="1034" width="18" customWidth="1"/>
    <col min="1281" max="1281" width="6.85546875" customWidth="1"/>
    <col min="1282" max="1283" width="14.7109375" customWidth="1"/>
    <col min="1284" max="1288" width="10.7109375" customWidth="1"/>
    <col min="1289" max="1289" width="13" customWidth="1"/>
    <col min="1290" max="1290" width="18" customWidth="1"/>
    <col min="1537" max="1537" width="6.85546875" customWidth="1"/>
    <col min="1538" max="1539" width="14.7109375" customWidth="1"/>
    <col min="1540" max="1544" width="10.7109375" customWidth="1"/>
    <col min="1545" max="1545" width="13" customWidth="1"/>
    <col min="1546" max="1546" width="18" customWidth="1"/>
    <col min="1793" max="1793" width="6.85546875" customWidth="1"/>
    <col min="1794" max="1795" width="14.7109375" customWidth="1"/>
    <col min="1796" max="1800" width="10.7109375" customWidth="1"/>
    <col min="1801" max="1801" width="13" customWidth="1"/>
    <col min="1802" max="1802" width="18" customWidth="1"/>
    <col min="2049" max="2049" width="6.85546875" customWidth="1"/>
    <col min="2050" max="2051" width="14.7109375" customWidth="1"/>
    <col min="2052" max="2056" width="10.7109375" customWidth="1"/>
    <col min="2057" max="2057" width="13" customWidth="1"/>
    <col min="2058" max="2058" width="18" customWidth="1"/>
    <col min="2305" max="2305" width="6.85546875" customWidth="1"/>
    <col min="2306" max="2307" width="14.7109375" customWidth="1"/>
    <col min="2308" max="2312" width="10.7109375" customWidth="1"/>
    <col min="2313" max="2313" width="13" customWidth="1"/>
    <col min="2314" max="2314" width="18" customWidth="1"/>
    <col min="2561" max="2561" width="6.85546875" customWidth="1"/>
    <col min="2562" max="2563" width="14.7109375" customWidth="1"/>
    <col min="2564" max="2568" width="10.7109375" customWidth="1"/>
    <col min="2569" max="2569" width="13" customWidth="1"/>
    <col min="2570" max="2570" width="18" customWidth="1"/>
    <col min="2817" max="2817" width="6.85546875" customWidth="1"/>
    <col min="2818" max="2819" width="14.7109375" customWidth="1"/>
    <col min="2820" max="2824" width="10.7109375" customWidth="1"/>
    <col min="2825" max="2825" width="13" customWidth="1"/>
    <col min="2826" max="2826" width="18" customWidth="1"/>
    <col min="3073" max="3073" width="6.85546875" customWidth="1"/>
    <col min="3074" max="3075" width="14.7109375" customWidth="1"/>
    <col min="3076" max="3080" width="10.7109375" customWidth="1"/>
    <col min="3081" max="3081" width="13" customWidth="1"/>
    <col min="3082" max="3082" width="18" customWidth="1"/>
    <col min="3329" max="3329" width="6.85546875" customWidth="1"/>
    <col min="3330" max="3331" width="14.7109375" customWidth="1"/>
    <col min="3332" max="3336" width="10.7109375" customWidth="1"/>
    <col min="3337" max="3337" width="13" customWidth="1"/>
    <col min="3338" max="3338" width="18" customWidth="1"/>
    <col min="3585" max="3585" width="6.85546875" customWidth="1"/>
    <col min="3586" max="3587" width="14.7109375" customWidth="1"/>
    <col min="3588" max="3592" width="10.7109375" customWidth="1"/>
    <col min="3593" max="3593" width="13" customWidth="1"/>
    <col min="3594" max="3594" width="18" customWidth="1"/>
    <col min="3841" max="3841" width="6.85546875" customWidth="1"/>
    <col min="3842" max="3843" width="14.7109375" customWidth="1"/>
    <col min="3844" max="3848" width="10.7109375" customWidth="1"/>
    <col min="3849" max="3849" width="13" customWidth="1"/>
    <col min="3850" max="3850" width="18" customWidth="1"/>
    <col min="4097" max="4097" width="6.85546875" customWidth="1"/>
    <col min="4098" max="4099" width="14.7109375" customWidth="1"/>
    <col min="4100" max="4104" width="10.7109375" customWidth="1"/>
    <col min="4105" max="4105" width="13" customWidth="1"/>
    <col min="4106" max="4106" width="18" customWidth="1"/>
    <col min="4353" max="4353" width="6.85546875" customWidth="1"/>
    <col min="4354" max="4355" width="14.7109375" customWidth="1"/>
    <col min="4356" max="4360" width="10.7109375" customWidth="1"/>
    <col min="4361" max="4361" width="13" customWidth="1"/>
    <col min="4362" max="4362" width="18" customWidth="1"/>
    <col min="4609" max="4609" width="6.85546875" customWidth="1"/>
    <col min="4610" max="4611" width="14.7109375" customWidth="1"/>
    <col min="4612" max="4616" width="10.7109375" customWidth="1"/>
    <col min="4617" max="4617" width="13" customWidth="1"/>
    <col min="4618" max="4618" width="18" customWidth="1"/>
    <col min="4865" max="4865" width="6.85546875" customWidth="1"/>
    <col min="4866" max="4867" width="14.7109375" customWidth="1"/>
    <col min="4868" max="4872" width="10.7109375" customWidth="1"/>
    <col min="4873" max="4873" width="13" customWidth="1"/>
    <col min="4874" max="4874" width="18" customWidth="1"/>
    <col min="5121" max="5121" width="6.85546875" customWidth="1"/>
    <col min="5122" max="5123" width="14.7109375" customWidth="1"/>
    <col min="5124" max="5128" width="10.7109375" customWidth="1"/>
    <col min="5129" max="5129" width="13" customWidth="1"/>
    <col min="5130" max="5130" width="18" customWidth="1"/>
    <col min="5377" max="5377" width="6.85546875" customWidth="1"/>
    <col min="5378" max="5379" width="14.7109375" customWidth="1"/>
    <col min="5380" max="5384" width="10.7109375" customWidth="1"/>
    <col min="5385" max="5385" width="13" customWidth="1"/>
    <col min="5386" max="5386" width="18" customWidth="1"/>
    <col min="5633" max="5633" width="6.85546875" customWidth="1"/>
    <col min="5634" max="5635" width="14.7109375" customWidth="1"/>
    <col min="5636" max="5640" width="10.7109375" customWidth="1"/>
    <col min="5641" max="5641" width="13" customWidth="1"/>
    <col min="5642" max="5642" width="18" customWidth="1"/>
    <col min="5889" max="5889" width="6.85546875" customWidth="1"/>
    <col min="5890" max="5891" width="14.7109375" customWidth="1"/>
    <col min="5892" max="5896" width="10.7109375" customWidth="1"/>
    <col min="5897" max="5897" width="13" customWidth="1"/>
    <col min="5898" max="5898" width="18" customWidth="1"/>
    <col min="6145" max="6145" width="6.85546875" customWidth="1"/>
    <col min="6146" max="6147" width="14.7109375" customWidth="1"/>
    <col min="6148" max="6152" width="10.7109375" customWidth="1"/>
    <col min="6153" max="6153" width="13" customWidth="1"/>
    <col min="6154" max="6154" width="18" customWidth="1"/>
    <col min="6401" max="6401" width="6.85546875" customWidth="1"/>
    <col min="6402" max="6403" width="14.7109375" customWidth="1"/>
    <col min="6404" max="6408" width="10.7109375" customWidth="1"/>
    <col min="6409" max="6409" width="13" customWidth="1"/>
    <col min="6410" max="6410" width="18" customWidth="1"/>
    <col min="6657" max="6657" width="6.85546875" customWidth="1"/>
    <col min="6658" max="6659" width="14.7109375" customWidth="1"/>
    <col min="6660" max="6664" width="10.7109375" customWidth="1"/>
    <col min="6665" max="6665" width="13" customWidth="1"/>
    <col min="6666" max="6666" width="18" customWidth="1"/>
    <col min="6913" max="6913" width="6.85546875" customWidth="1"/>
    <col min="6914" max="6915" width="14.7109375" customWidth="1"/>
    <col min="6916" max="6920" width="10.7109375" customWidth="1"/>
    <col min="6921" max="6921" width="13" customWidth="1"/>
    <col min="6922" max="6922" width="18" customWidth="1"/>
    <col min="7169" max="7169" width="6.85546875" customWidth="1"/>
    <col min="7170" max="7171" width="14.7109375" customWidth="1"/>
    <col min="7172" max="7176" width="10.7109375" customWidth="1"/>
    <col min="7177" max="7177" width="13" customWidth="1"/>
    <col min="7178" max="7178" width="18" customWidth="1"/>
    <col min="7425" max="7425" width="6.85546875" customWidth="1"/>
    <col min="7426" max="7427" width="14.7109375" customWidth="1"/>
    <col min="7428" max="7432" width="10.7109375" customWidth="1"/>
    <col min="7433" max="7433" width="13" customWidth="1"/>
    <col min="7434" max="7434" width="18" customWidth="1"/>
    <col min="7681" max="7681" width="6.85546875" customWidth="1"/>
    <col min="7682" max="7683" width="14.7109375" customWidth="1"/>
    <col min="7684" max="7688" width="10.7109375" customWidth="1"/>
    <col min="7689" max="7689" width="13" customWidth="1"/>
    <col min="7690" max="7690" width="18" customWidth="1"/>
    <col min="7937" max="7937" width="6.85546875" customWidth="1"/>
    <col min="7938" max="7939" width="14.7109375" customWidth="1"/>
    <col min="7940" max="7944" width="10.7109375" customWidth="1"/>
    <col min="7945" max="7945" width="13" customWidth="1"/>
    <col min="7946" max="7946" width="18" customWidth="1"/>
    <col min="8193" max="8193" width="6.85546875" customWidth="1"/>
    <col min="8194" max="8195" width="14.7109375" customWidth="1"/>
    <col min="8196" max="8200" width="10.7109375" customWidth="1"/>
    <col min="8201" max="8201" width="13" customWidth="1"/>
    <col min="8202" max="8202" width="18" customWidth="1"/>
    <col min="8449" max="8449" width="6.85546875" customWidth="1"/>
    <col min="8450" max="8451" width="14.7109375" customWidth="1"/>
    <col min="8452" max="8456" width="10.7109375" customWidth="1"/>
    <col min="8457" max="8457" width="13" customWidth="1"/>
    <col min="8458" max="8458" width="18" customWidth="1"/>
    <col min="8705" max="8705" width="6.85546875" customWidth="1"/>
    <col min="8706" max="8707" width="14.7109375" customWidth="1"/>
    <col min="8708" max="8712" width="10.7109375" customWidth="1"/>
    <col min="8713" max="8713" width="13" customWidth="1"/>
    <col min="8714" max="8714" width="18" customWidth="1"/>
    <col min="8961" max="8961" width="6.85546875" customWidth="1"/>
    <col min="8962" max="8963" width="14.7109375" customWidth="1"/>
    <col min="8964" max="8968" width="10.7109375" customWidth="1"/>
    <col min="8969" max="8969" width="13" customWidth="1"/>
    <col min="8970" max="8970" width="18" customWidth="1"/>
    <col min="9217" max="9217" width="6.85546875" customWidth="1"/>
    <col min="9218" max="9219" width="14.7109375" customWidth="1"/>
    <col min="9220" max="9224" width="10.7109375" customWidth="1"/>
    <col min="9225" max="9225" width="13" customWidth="1"/>
    <col min="9226" max="9226" width="18" customWidth="1"/>
    <col min="9473" max="9473" width="6.85546875" customWidth="1"/>
    <col min="9474" max="9475" width="14.7109375" customWidth="1"/>
    <col min="9476" max="9480" width="10.7109375" customWidth="1"/>
    <col min="9481" max="9481" width="13" customWidth="1"/>
    <col min="9482" max="9482" width="18" customWidth="1"/>
    <col min="9729" max="9729" width="6.85546875" customWidth="1"/>
    <col min="9730" max="9731" width="14.7109375" customWidth="1"/>
    <col min="9732" max="9736" width="10.7109375" customWidth="1"/>
    <col min="9737" max="9737" width="13" customWidth="1"/>
    <col min="9738" max="9738" width="18" customWidth="1"/>
    <col min="9985" max="9985" width="6.85546875" customWidth="1"/>
    <col min="9986" max="9987" width="14.7109375" customWidth="1"/>
    <col min="9988" max="9992" width="10.7109375" customWidth="1"/>
    <col min="9993" max="9993" width="13" customWidth="1"/>
    <col min="9994" max="9994" width="18" customWidth="1"/>
    <col min="10241" max="10241" width="6.85546875" customWidth="1"/>
    <col min="10242" max="10243" width="14.7109375" customWidth="1"/>
    <col min="10244" max="10248" width="10.7109375" customWidth="1"/>
    <col min="10249" max="10249" width="13" customWidth="1"/>
    <col min="10250" max="10250" width="18" customWidth="1"/>
    <col min="10497" max="10497" width="6.85546875" customWidth="1"/>
    <col min="10498" max="10499" width="14.7109375" customWidth="1"/>
    <col min="10500" max="10504" width="10.7109375" customWidth="1"/>
    <col min="10505" max="10505" width="13" customWidth="1"/>
    <col min="10506" max="10506" width="18" customWidth="1"/>
    <col min="10753" max="10753" width="6.85546875" customWidth="1"/>
    <col min="10754" max="10755" width="14.7109375" customWidth="1"/>
    <col min="10756" max="10760" width="10.7109375" customWidth="1"/>
    <col min="10761" max="10761" width="13" customWidth="1"/>
    <col min="10762" max="10762" width="18" customWidth="1"/>
    <col min="11009" max="11009" width="6.85546875" customWidth="1"/>
    <col min="11010" max="11011" width="14.7109375" customWidth="1"/>
    <col min="11012" max="11016" width="10.7109375" customWidth="1"/>
    <col min="11017" max="11017" width="13" customWidth="1"/>
    <col min="11018" max="11018" width="18" customWidth="1"/>
    <col min="11265" max="11265" width="6.85546875" customWidth="1"/>
    <col min="11266" max="11267" width="14.7109375" customWidth="1"/>
    <col min="11268" max="11272" width="10.7109375" customWidth="1"/>
    <col min="11273" max="11273" width="13" customWidth="1"/>
    <col min="11274" max="11274" width="18" customWidth="1"/>
    <col min="11521" max="11521" width="6.85546875" customWidth="1"/>
    <col min="11522" max="11523" width="14.7109375" customWidth="1"/>
    <col min="11524" max="11528" width="10.7109375" customWidth="1"/>
    <col min="11529" max="11529" width="13" customWidth="1"/>
    <col min="11530" max="11530" width="18" customWidth="1"/>
    <col min="11777" max="11777" width="6.85546875" customWidth="1"/>
    <col min="11778" max="11779" width="14.7109375" customWidth="1"/>
    <col min="11780" max="11784" width="10.7109375" customWidth="1"/>
    <col min="11785" max="11785" width="13" customWidth="1"/>
    <col min="11786" max="11786" width="18" customWidth="1"/>
    <col min="12033" max="12033" width="6.85546875" customWidth="1"/>
    <col min="12034" max="12035" width="14.7109375" customWidth="1"/>
    <col min="12036" max="12040" width="10.7109375" customWidth="1"/>
    <col min="12041" max="12041" width="13" customWidth="1"/>
    <col min="12042" max="12042" width="18" customWidth="1"/>
    <col min="12289" max="12289" width="6.85546875" customWidth="1"/>
    <col min="12290" max="12291" width="14.7109375" customWidth="1"/>
    <col min="12292" max="12296" width="10.7109375" customWidth="1"/>
    <col min="12297" max="12297" width="13" customWidth="1"/>
    <col min="12298" max="12298" width="18" customWidth="1"/>
    <col min="12545" max="12545" width="6.85546875" customWidth="1"/>
    <col min="12546" max="12547" width="14.7109375" customWidth="1"/>
    <col min="12548" max="12552" width="10.7109375" customWidth="1"/>
    <col min="12553" max="12553" width="13" customWidth="1"/>
    <col min="12554" max="12554" width="18" customWidth="1"/>
    <col min="12801" max="12801" width="6.85546875" customWidth="1"/>
    <col min="12802" max="12803" width="14.7109375" customWidth="1"/>
    <col min="12804" max="12808" width="10.7109375" customWidth="1"/>
    <col min="12809" max="12809" width="13" customWidth="1"/>
    <col min="12810" max="12810" width="18" customWidth="1"/>
    <col min="13057" max="13057" width="6.85546875" customWidth="1"/>
    <col min="13058" max="13059" width="14.7109375" customWidth="1"/>
    <col min="13060" max="13064" width="10.7109375" customWidth="1"/>
    <col min="13065" max="13065" width="13" customWidth="1"/>
    <col min="13066" max="13066" width="18" customWidth="1"/>
    <col min="13313" max="13313" width="6.85546875" customWidth="1"/>
    <col min="13314" max="13315" width="14.7109375" customWidth="1"/>
    <col min="13316" max="13320" width="10.7109375" customWidth="1"/>
    <col min="13321" max="13321" width="13" customWidth="1"/>
    <col min="13322" max="13322" width="18" customWidth="1"/>
    <col min="13569" max="13569" width="6.85546875" customWidth="1"/>
    <col min="13570" max="13571" width="14.7109375" customWidth="1"/>
    <col min="13572" max="13576" width="10.7109375" customWidth="1"/>
    <col min="13577" max="13577" width="13" customWidth="1"/>
    <col min="13578" max="13578" width="18" customWidth="1"/>
    <col min="13825" max="13825" width="6.85546875" customWidth="1"/>
    <col min="13826" max="13827" width="14.7109375" customWidth="1"/>
    <col min="13828" max="13832" width="10.7109375" customWidth="1"/>
    <col min="13833" max="13833" width="13" customWidth="1"/>
    <col min="13834" max="13834" width="18" customWidth="1"/>
    <col min="14081" max="14081" width="6.85546875" customWidth="1"/>
    <col min="14082" max="14083" width="14.7109375" customWidth="1"/>
    <col min="14084" max="14088" width="10.7109375" customWidth="1"/>
    <col min="14089" max="14089" width="13" customWidth="1"/>
    <col min="14090" max="14090" width="18" customWidth="1"/>
    <col min="14337" max="14337" width="6.85546875" customWidth="1"/>
    <col min="14338" max="14339" width="14.7109375" customWidth="1"/>
    <col min="14340" max="14344" width="10.7109375" customWidth="1"/>
    <col min="14345" max="14345" width="13" customWidth="1"/>
    <col min="14346" max="14346" width="18" customWidth="1"/>
    <col min="14593" max="14593" width="6.85546875" customWidth="1"/>
    <col min="14594" max="14595" width="14.7109375" customWidth="1"/>
    <col min="14596" max="14600" width="10.7109375" customWidth="1"/>
    <col min="14601" max="14601" width="13" customWidth="1"/>
    <col min="14602" max="14602" width="18" customWidth="1"/>
    <col min="14849" max="14849" width="6.85546875" customWidth="1"/>
    <col min="14850" max="14851" width="14.7109375" customWidth="1"/>
    <col min="14852" max="14856" width="10.7109375" customWidth="1"/>
    <col min="14857" max="14857" width="13" customWidth="1"/>
    <col min="14858" max="14858" width="18" customWidth="1"/>
    <col min="15105" max="15105" width="6.85546875" customWidth="1"/>
    <col min="15106" max="15107" width="14.7109375" customWidth="1"/>
    <col min="15108" max="15112" width="10.7109375" customWidth="1"/>
    <col min="15113" max="15113" width="13" customWidth="1"/>
    <col min="15114" max="15114" width="18" customWidth="1"/>
    <col min="15361" max="15361" width="6.85546875" customWidth="1"/>
    <col min="15362" max="15363" width="14.7109375" customWidth="1"/>
    <col min="15364" max="15368" width="10.7109375" customWidth="1"/>
    <col min="15369" max="15369" width="13" customWidth="1"/>
    <col min="15370" max="15370" width="18" customWidth="1"/>
    <col min="15617" max="15617" width="6.85546875" customWidth="1"/>
    <col min="15618" max="15619" width="14.7109375" customWidth="1"/>
    <col min="15620" max="15624" width="10.7109375" customWidth="1"/>
    <col min="15625" max="15625" width="13" customWidth="1"/>
    <col min="15626" max="15626" width="18" customWidth="1"/>
    <col min="15873" max="15873" width="6.85546875" customWidth="1"/>
    <col min="15874" max="15875" width="14.7109375" customWidth="1"/>
    <col min="15876" max="15880" width="10.7109375" customWidth="1"/>
    <col min="15881" max="15881" width="13" customWidth="1"/>
    <col min="15882" max="15882" width="18" customWidth="1"/>
    <col min="16129" max="16129" width="6.85546875" customWidth="1"/>
    <col min="16130" max="16131" width="14.7109375" customWidth="1"/>
    <col min="16132" max="16136" width="10.7109375" customWidth="1"/>
    <col min="16137" max="16137" width="13" customWidth="1"/>
    <col min="16138" max="16138" width="18" customWidth="1"/>
  </cols>
  <sheetData>
    <row r="1" spans="1:13" ht="20.25" x14ac:dyDescent="0.3">
      <c r="A1" s="120" t="s">
        <v>105</v>
      </c>
      <c r="B1" s="120"/>
      <c r="C1" s="120"/>
      <c r="D1" s="120"/>
      <c r="E1" s="120"/>
      <c r="F1" s="120"/>
      <c r="G1" s="120"/>
      <c r="H1" s="120"/>
      <c r="I1" s="120"/>
    </row>
    <row r="2" spans="1:13" ht="3" customHeight="1" x14ac:dyDescent="0.25">
      <c r="A2" s="4"/>
      <c r="B2" s="4"/>
      <c r="C2" s="4"/>
      <c r="D2" s="4"/>
      <c r="E2" s="4"/>
      <c r="F2" s="8"/>
      <c r="G2" s="8"/>
      <c r="H2" s="12"/>
      <c r="I2" s="4"/>
    </row>
    <row r="3" spans="1:13" ht="12.75" customHeight="1" x14ac:dyDescent="0.2"/>
    <row r="4" spans="1:13" ht="3" customHeight="1" x14ac:dyDescent="0.2"/>
    <row r="5" spans="1:13" ht="13.5" thickBot="1" x14ac:dyDescent="0.25">
      <c r="A5" s="6" t="s">
        <v>21</v>
      </c>
      <c r="B5" s="1" t="s">
        <v>0</v>
      </c>
      <c r="C5" s="1" t="s">
        <v>1</v>
      </c>
      <c r="D5" s="1" t="s">
        <v>11</v>
      </c>
      <c r="E5" s="1" t="s">
        <v>12</v>
      </c>
      <c r="F5" s="10" t="s">
        <v>13</v>
      </c>
      <c r="G5" s="10" t="s">
        <v>14</v>
      </c>
      <c r="H5" s="14" t="s">
        <v>15</v>
      </c>
      <c r="I5" s="1" t="s">
        <v>24</v>
      </c>
      <c r="M5" s="18"/>
    </row>
    <row r="6" spans="1:13" ht="3" customHeight="1" x14ac:dyDescent="0.2">
      <c r="A6" s="7"/>
      <c r="B6" s="3"/>
      <c r="C6" s="3"/>
      <c r="D6" s="3"/>
      <c r="E6" s="3"/>
      <c r="F6" s="11"/>
      <c r="G6" s="11"/>
      <c r="H6" s="15"/>
      <c r="I6" s="3"/>
    </row>
    <row r="7" spans="1:13" ht="12.75" customHeight="1" x14ac:dyDescent="0.2">
      <c r="K7" s="33"/>
    </row>
    <row r="8" spans="1:13" x14ac:dyDescent="0.2">
      <c r="B8" s="63"/>
      <c r="F8" s="64"/>
      <c r="G8" s="64"/>
      <c r="H8" s="65"/>
      <c r="I8" s="66"/>
    </row>
    <row r="9" spans="1:13" s="26" customFormat="1" x14ac:dyDescent="0.2">
      <c r="A9" s="27">
        <v>1</v>
      </c>
      <c r="B9" s="17" t="s">
        <v>87</v>
      </c>
      <c r="C9" s="17" t="s">
        <v>76</v>
      </c>
      <c r="D9" s="34">
        <v>14</v>
      </c>
      <c r="E9" s="34">
        <v>5</v>
      </c>
      <c r="F9" s="23">
        <v>7</v>
      </c>
      <c r="G9" s="35">
        <f>SUM(E9:F9)</f>
        <v>12</v>
      </c>
      <c r="H9" s="21">
        <f>G9/D9</f>
        <v>0.8571428571428571</v>
      </c>
      <c r="I9" s="21">
        <v>2</v>
      </c>
    </row>
    <row r="10" spans="1:13" s="26" customFormat="1" x14ac:dyDescent="0.2">
      <c r="A10" s="27">
        <v>2</v>
      </c>
      <c r="B10" s="24" t="s">
        <v>91</v>
      </c>
      <c r="C10" s="24" t="s">
        <v>54</v>
      </c>
      <c r="D10" s="46">
        <v>10</v>
      </c>
      <c r="E10" s="46">
        <v>4</v>
      </c>
      <c r="F10" s="20">
        <v>5</v>
      </c>
      <c r="G10" s="47">
        <f t="shared" ref="G10:G16" si="0">SUM(E10:F10)</f>
        <v>9</v>
      </c>
      <c r="H10" s="48">
        <f t="shared" ref="H10:H16" si="1">G10/D10</f>
        <v>0.9</v>
      </c>
      <c r="I10" s="48">
        <v>0</v>
      </c>
    </row>
    <row r="11" spans="1:13" s="26" customFormat="1" x14ac:dyDescent="0.2">
      <c r="A11" s="27">
        <v>3</v>
      </c>
      <c r="B11" s="17" t="s">
        <v>73</v>
      </c>
      <c r="C11" s="17" t="s">
        <v>74</v>
      </c>
      <c r="D11" s="34">
        <v>8</v>
      </c>
      <c r="E11" s="34">
        <v>4</v>
      </c>
      <c r="F11" s="23">
        <v>2</v>
      </c>
      <c r="G11" s="35">
        <f t="shared" si="0"/>
        <v>6</v>
      </c>
      <c r="H11" s="21">
        <f t="shared" si="1"/>
        <v>0.75</v>
      </c>
      <c r="I11" s="21">
        <v>14</v>
      </c>
      <c r="K11" s="28"/>
    </row>
    <row r="12" spans="1:13" s="26" customFormat="1" x14ac:dyDescent="0.2">
      <c r="A12" s="27">
        <v>4</v>
      </c>
      <c r="B12" s="24" t="s">
        <v>2</v>
      </c>
      <c r="C12" s="24" t="s">
        <v>77</v>
      </c>
      <c r="D12" s="46">
        <v>10</v>
      </c>
      <c r="E12" s="46">
        <v>3</v>
      </c>
      <c r="F12" s="20">
        <v>3</v>
      </c>
      <c r="G12" s="47">
        <f>SUM(E12:F12)</f>
        <v>6</v>
      </c>
      <c r="H12" s="48">
        <f>G12/D12</f>
        <v>0.6</v>
      </c>
      <c r="I12" s="48">
        <v>2</v>
      </c>
      <c r="M12" s="28"/>
    </row>
    <row r="13" spans="1:13" s="26" customFormat="1" x14ac:dyDescent="0.2">
      <c r="A13" s="27">
        <v>5</v>
      </c>
      <c r="B13" s="17" t="s">
        <v>5</v>
      </c>
      <c r="C13" s="17" t="s">
        <v>20</v>
      </c>
      <c r="D13" s="34">
        <v>11</v>
      </c>
      <c r="E13" s="34">
        <v>3</v>
      </c>
      <c r="F13" s="23">
        <v>3</v>
      </c>
      <c r="G13" s="35">
        <f t="shared" si="0"/>
        <v>6</v>
      </c>
      <c r="H13" s="21">
        <f t="shared" si="1"/>
        <v>0.54545454545454541</v>
      </c>
      <c r="I13" s="21">
        <v>0</v>
      </c>
    </row>
    <row r="14" spans="1:13" s="26" customFormat="1" x14ac:dyDescent="0.2">
      <c r="A14" s="27">
        <v>6</v>
      </c>
      <c r="B14" s="24" t="s">
        <v>106</v>
      </c>
      <c r="C14" s="24" t="s">
        <v>107</v>
      </c>
      <c r="D14" s="46">
        <v>12</v>
      </c>
      <c r="E14" s="46">
        <v>3</v>
      </c>
      <c r="F14" s="20">
        <v>2</v>
      </c>
      <c r="G14" s="47">
        <f>SUM(E14:F14)</f>
        <v>5</v>
      </c>
      <c r="H14" s="48">
        <f>G14/D14</f>
        <v>0.41666666666666669</v>
      </c>
      <c r="I14" s="48">
        <v>2</v>
      </c>
      <c r="J14" s="28"/>
      <c r="K14" s="28"/>
    </row>
    <row r="15" spans="1:13" s="26" customFormat="1" x14ac:dyDescent="0.2">
      <c r="A15" s="27">
        <v>7</v>
      </c>
      <c r="B15" s="17" t="s">
        <v>26</v>
      </c>
      <c r="C15" s="17" t="s">
        <v>78</v>
      </c>
      <c r="D15" s="34">
        <v>4</v>
      </c>
      <c r="E15" s="34">
        <v>3</v>
      </c>
      <c r="F15" s="23">
        <v>1</v>
      </c>
      <c r="G15" s="60">
        <f>SUM(E15:F15)</f>
        <v>4</v>
      </c>
      <c r="H15" s="62">
        <f>G15/D15</f>
        <v>1</v>
      </c>
      <c r="I15" s="62">
        <v>2</v>
      </c>
      <c r="J15" s="16"/>
      <c r="K15" s="28"/>
    </row>
    <row r="16" spans="1:13" s="26" customFormat="1" x14ac:dyDescent="0.2">
      <c r="A16" s="27">
        <v>8</v>
      </c>
      <c r="B16" s="24" t="s">
        <v>2</v>
      </c>
      <c r="C16" s="24" t="s">
        <v>6</v>
      </c>
      <c r="D16" s="46">
        <v>14</v>
      </c>
      <c r="E16" s="46">
        <v>3</v>
      </c>
      <c r="F16" s="20">
        <v>1</v>
      </c>
      <c r="G16" s="47">
        <f t="shared" si="0"/>
        <v>4</v>
      </c>
      <c r="H16" s="48">
        <f t="shared" si="1"/>
        <v>0.2857142857142857</v>
      </c>
      <c r="I16" s="48">
        <v>4</v>
      </c>
      <c r="K16" s="28"/>
    </row>
    <row r="17" spans="1:13" s="26" customFormat="1" x14ac:dyDescent="0.2">
      <c r="A17" s="27">
        <v>9</v>
      </c>
      <c r="B17" s="17" t="s">
        <v>5</v>
      </c>
      <c r="C17" s="17" t="s">
        <v>3</v>
      </c>
      <c r="D17" s="34">
        <v>8</v>
      </c>
      <c r="E17" s="34">
        <v>2</v>
      </c>
      <c r="F17" s="23">
        <v>1</v>
      </c>
      <c r="G17" s="35">
        <f>SUM(E17:F17)</f>
        <v>3</v>
      </c>
      <c r="H17" s="21">
        <f>G17/D17</f>
        <v>0.375</v>
      </c>
      <c r="I17" s="21">
        <v>0</v>
      </c>
      <c r="L17" s="29"/>
    </row>
    <row r="18" spans="1:13" s="26" customFormat="1" x14ac:dyDescent="0.2">
      <c r="A18" s="27">
        <v>10</v>
      </c>
      <c r="B18" s="5" t="s">
        <v>55</v>
      </c>
      <c r="C18" s="5" t="s">
        <v>56</v>
      </c>
      <c r="D18" s="46">
        <v>8</v>
      </c>
      <c r="E18" s="46">
        <v>1</v>
      </c>
      <c r="F18" s="20">
        <v>2</v>
      </c>
      <c r="G18" s="47">
        <f t="shared" ref="G18:G27" si="2">SUM(E18:F18)</f>
        <v>3</v>
      </c>
      <c r="H18" s="48">
        <f t="shared" ref="H18:H26" si="3">G18/D18</f>
        <v>0.375</v>
      </c>
      <c r="I18" s="48">
        <v>0</v>
      </c>
      <c r="K18" s="28"/>
    </row>
    <row r="19" spans="1:13" s="26" customFormat="1" x14ac:dyDescent="0.2">
      <c r="A19" s="27">
        <v>11</v>
      </c>
      <c r="B19" s="17" t="s">
        <v>80</v>
      </c>
      <c r="C19" s="17" t="s">
        <v>81</v>
      </c>
      <c r="D19" s="34">
        <v>4</v>
      </c>
      <c r="E19" s="34">
        <v>2</v>
      </c>
      <c r="F19" s="23">
        <v>0</v>
      </c>
      <c r="G19" s="35">
        <f t="shared" si="2"/>
        <v>2</v>
      </c>
      <c r="H19" s="21">
        <f t="shared" si="3"/>
        <v>0.5</v>
      </c>
      <c r="I19" s="21">
        <v>0</v>
      </c>
      <c r="J19" s="28"/>
      <c r="K19" s="28"/>
    </row>
    <row r="20" spans="1:13" s="26" customFormat="1" x14ac:dyDescent="0.2">
      <c r="A20" s="27">
        <v>12</v>
      </c>
      <c r="B20" s="5" t="s">
        <v>82</v>
      </c>
      <c r="C20" s="5" t="s">
        <v>9</v>
      </c>
      <c r="D20" s="46">
        <v>16</v>
      </c>
      <c r="E20" s="46">
        <v>2</v>
      </c>
      <c r="F20" s="20">
        <v>0</v>
      </c>
      <c r="G20" s="47">
        <f>SUM(E20:F20)</f>
        <v>2</v>
      </c>
      <c r="H20" s="48">
        <f>G20/D20</f>
        <v>0.125</v>
      </c>
      <c r="I20" s="48">
        <v>0</v>
      </c>
      <c r="K20" s="19"/>
      <c r="L20" s="29"/>
      <c r="M20" s="19"/>
    </row>
    <row r="21" spans="1:13" s="26" customFormat="1" x14ac:dyDescent="0.2">
      <c r="A21" s="27">
        <v>13</v>
      </c>
      <c r="B21" s="57" t="s">
        <v>8</v>
      </c>
      <c r="C21" s="57" t="s">
        <v>7</v>
      </c>
      <c r="D21" s="58">
        <v>12</v>
      </c>
      <c r="E21" s="58">
        <v>1</v>
      </c>
      <c r="F21" s="59">
        <v>0</v>
      </c>
      <c r="G21" s="60">
        <f>SUM(E21:F21)</f>
        <v>1</v>
      </c>
      <c r="H21" s="62">
        <f>G21/D21</f>
        <v>8.3333333333333329E-2</v>
      </c>
      <c r="I21" s="62">
        <v>4</v>
      </c>
      <c r="J21" s="16"/>
      <c r="K21" s="28"/>
    </row>
    <row r="22" spans="1:13" s="26" customFormat="1" x14ac:dyDescent="0.2">
      <c r="A22" s="27">
        <v>14</v>
      </c>
      <c r="B22" s="50" t="s">
        <v>5</v>
      </c>
      <c r="C22" s="50" t="s">
        <v>25</v>
      </c>
      <c r="D22" s="51">
        <v>6</v>
      </c>
      <c r="E22" s="51">
        <v>0</v>
      </c>
      <c r="F22" s="52">
        <v>1</v>
      </c>
      <c r="G22" s="67">
        <f>SUM(E22:F22)</f>
        <v>1</v>
      </c>
      <c r="H22" s="68">
        <f>G22/D22</f>
        <v>0.16666666666666666</v>
      </c>
      <c r="I22" s="68">
        <v>2</v>
      </c>
      <c r="J22" s="16"/>
      <c r="K22" s="28"/>
    </row>
    <row r="23" spans="1:13" s="26" customFormat="1" x14ac:dyDescent="0.2">
      <c r="A23" s="27">
        <v>15</v>
      </c>
      <c r="B23" s="17" t="s">
        <v>2</v>
      </c>
      <c r="C23" s="17" t="s">
        <v>64</v>
      </c>
      <c r="D23" s="34">
        <v>10</v>
      </c>
      <c r="E23" s="34">
        <v>0</v>
      </c>
      <c r="F23" s="23">
        <v>1</v>
      </c>
      <c r="G23" s="35">
        <f>SUM(E23:F23)</f>
        <v>1</v>
      </c>
      <c r="H23" s="21">
        <f>G23/D23</f>
        <v>0.1</v>
      </c>
      <c r="I23" s="21">
        <v>0</v>
      </c>
      <c r="K23" s="28"/>
    </row>
    <row r="24" spans="1:13" s="26" customFormat="1" x14ac:dyDescent="0.2">
      <c r="A24" s="27">
        <v>16</v>
      </c>
      <c r="B24" s="50" t="s">
        <v>97</v>
      </c>
      <c r="C24" s="50" t="s">
        <v>98</v>
      </c>
      <c r="D24" s="51">
        <v>14</v>
      </c>
      <c r="E24" s="51">
        <v>0</v>
      </c>
      <c r="F24" s="52">
        <v>1</v>
      </c>
      <c r="G24" s="53">
        <f t="shared" si="2"/>
        <v>1</v>
      </c>
      <c r="H24" s="54">
        <f t="shared" si="3"/>
        <v>7.1428571428571425E-2</v>
      </c>
      <c r="I24" s="54">
        <v>2</v>
      </c>
      <c r="J24" s="28"/>
      <c r="K24" s="28"/>
    </row>
    <row r="25" spans="1:13" s="26" customFormat="1" x14ac:dyDescent="0.2">
      <c r="A25" s="27">
        <v>17</v>
      </c>
      <c r="B25" s="17" t="s">
        <v>4</v>
      </c>
      <c r="C25" s="17" t="s">
        <v>3</v>
      </c>
      <c r="D25" s="34">
        <v>16</v>
      </c>
      <c r="E25" s="34">
        <v>0</v>
      </c>
      <c r="F25" s="23">
        <v>1</v>
      </c>
      <c r="G25" s="35">
        <f t="shared" si="2"/>
        <v>1</v>
      </c>
      <c r="H25" s="21">
        <f t="shared" si="3"/>
        <v>6.25E-2</v>
      </c>
      <c r="I25" s="21">
        <v>2</v>
      </c>
      <c r="K25" s="28"/>
    </row>
    <row r="26" spans="1:13" s="26" customFormat="1" x14ac:dyDescent="0.2">
      <c r="A26" s="27">
        <v>18</v>
      </c>
      <c r="B26" s="69" t="s">
        <v>108</v>
      </c>
      <c r="C26" s="69" t="s">
        <v>109</v>
      </c>
      <c r="D26" s="70">
        <v>6</v>
      </c>
      <c r="E26" s="70">
        <v>0</v>
      </c>
      <c r="F26" s="71">
        <v>0</v>
      </c>
      <c r="G26" s="55">
        <f t="shared" si="2"/>
        <v>0</v>
      </c>
      <c r="H26" s="48">
        <f t="shared" si="3"/>
        <v>0</v>
      </c>
      <c r="I26" s="56">
        <v>2</v>
      </c>
      <c r="K26" s="29"/>
      <c r="L26" s="29"/>
    </row>
    <row r="27" spans="1:13" s="26" customFormat="1" x14ac:dyDescent="0.2">
      <c r="A27" s="27">
        <v>19</v>
      </c>
      <c r="B27" s="17" t="s">
        <v>110</v>
      </c>
      <c r="C27" s="17" t="s">
        <v>3</v>
      </c>
      <c r="D27" s="34">
        <v>14</v>
      </c>
      <c r="E27" s="34">
        <v>0</v>
      </c>
      <c r="F27" s="23">
        <v>0</v>
      </c>
      <c r="G27" s="35">
        <f t="shared" si="2"/>
        <v>0</v>
      </c>
      <c r="H27" s="21">
        <f>G27/D27</f>
        <v>0</v>
      </c>
      <c r="I27" s="21">
        <v>2</v>
      </c>
      <c r="K27" s="28"/>
    </row>
    <row r="28" spans="1:13" s="26" customFormat="1" x14ac:dyDescent="0.2">
      <c r="A28" s="27">
        <v>20</v>
      </c>
      <c r="B28" s="24" t="s">
        <v>27</v>
      </c>
      <c r="C28" s="24" t="s">
        <v>28</v>
      </c>
      <c r="D28" s="46">
        <v>2</v>
      </c>
      <c r="E28" s="46">
        <v>0</v>
      </c>
      <c r="F28" s="20">
        <v>0</v>
      </c>
      <c r="G28" s="47">
        <f>SUM(E28:F28)</f>
        <v>0</v>
      </c>
      <c r="H28" s="48">
        <f>G28/D28</f>
        <v>0</v>
      </c>
      <c r="I28" s="48">
        <v>0</v>
      </c>
      <c r="K28" s="28"/>
    </row>
    <row r="29" spans="1:13" s="26" customFormat="1" x14ac:dyDescent="0.2">
      <c r="A29" s="27">
        <v>21</v>
      </c>
      <c r="B29" s="17" t="s">
        <v>111</v>
      </c>
      <c r="C29" s="17" t="s">
        <v>9</v>
      </c>
      <c r="D29" s="34">
        <v>2</v>
      </c>
      <c r="E29" s="34">
        <v>0</v>
      </c>
      <c r="F29" s="23">
        <v>0</v>
      </c>
      <c r="G29" s="35">
        <f>SUM(E29:F29)</f>
        <v>0</v>
      </c>
      <c r="H29" s="21">
        <f>G29/D29</f>
        <v>0</v>
      </c>
      <c r="I29" s="21">
        <v>2</v>
      </c>
      <c r="K29" s="28"/>
    </row>
    <row r="30" spans="1:13" s="26" customFormat="1" ht="13.5" thickBot="1" x14ac:dyDescent="0.25">
      <c r="A30" s="27"/>
      <c r="B30" s="72"/>
      <c r="C30" s="72"/>
      <c r="D30" s="73"/>
      <c r="E30" s="73"/>
      <c r="F30" s="74"/>
      <c r="G30" s="74"/>
      <c r="H30" s="74"/>
      <c r="I30" s="74"/>
      <c r="K30" s="28"/>
    </row>
    <row r="31" spans="1:13" s="31" customFormat="1" x14ac:dyDescent="0.2">
      <c r="A31" s="30"/>
      <c r="B31" s="32" t="s">
        <v>16</v>
      </c>
      <c r="C31" s="32"/>
      <c r="D31" s="41">
        <v>16</v>
      </c>
      <c r="E31" s="41">
        <f>SUM(E10:E27)</f>
        <v>31</v>
      </c>
      <c r="F31" s="41">
        <f>SUM(F10:F27)</f>
        <v>24</v>
      </c>
      <c r="G31" s="41">
        <f>SUM(G10:G27)</f>
        <v>55</v>
      </c>
      <c r="H31" s="41">
        <f>SUM(G31/D31)</f>
        <v>3.4375</v>
      </c>
      <c r="I31" s="41">
        <f>SUM(I10:I27)</f>
        <v>38</v>
      </c>
      <c r="K31" s="32"/>
    </row>
    <row r="32" spans="1:13" s="31" customFormat="1" x14ac:dyDescent="0.2">
      <c r="A32" s="30"/>
      <c r="B32" s="25"/>
      <c r="C32" s="25"/>
      <c r="D32" s="22"/>
      <c r="E32" s="22"/>
      <c r="F32" s="22"/>
      <c r="G32" s="22"/>
      <c r="H32" s="22"/>
      <c r="I32" s="22"/>
      <c r="K32" s="32"/>
    </row>
    <row r="33" spans="1:11" s="31" customFormat="1" x14ac:dyDescent="0.2">
      <c r="A33" s="30"/>
      <c r="B33" s="32"/>
      <c r="C33" s="32"/>
      <c r="D33" s="41"/>
      <c r="E33" s="41"/>
      <c r="F33" s="41"/>
      <c r="G33" s="41"/>
      <c r="H33" s="41"/>
      <c r="I33" s="43" t="s">
        <v>23</v>
      </c>
      <c r="K33" s="32"/>
    </row>
    <row r="34" spans="1:11" s="31" customFormat="1" x14ac:dyDescent="0.2">
      <c r="A34" s="30"/>
      <c r="B34" s="32"/>
      <c r="C34" s="32"/>
      <c r="D34" s="41"/>
      <c r="E34" s="41"/>
      <c r="F34" s="41"/>
      <c r="G34" s="41"/>
      <c r="H34" s="41"/>
      <c r="K34" s="32"/>
    </row>
    <row r="35" spans="1:11" s="31" customFormat="1" x14ac:dyDescent="0.2">
      <c r="A35" s="30"/>
      <c r="B35" s="32"/>
      <c r="C35" s="32"/>
      <c r="D35" s="41"/>
      <c r="E35" s="41"/>
      <c r="F35" s="41"/>
      <c r="G35" s="41"/>
      <c r="H35" s="41"/>
      <c r="I35" s="42"/>
      <c r="K35" s="32"/>
    </row>
    <row r="36" spans="1:11" s="31" customFormat="1" x14ac:dyDescent="0.2">
      <c r="A36" s="30"/>
      <c r="B36" s="32"/>
      <c r="C36" s="32"/>
      <c r="D36" s="41"/>
      <c r="E36" s="41"/>
      <c r="F36" s="41"/>
      <c r="G36" s="41"/>
      <c r="H36" s="41"/>
      <c r="I36" s="42"/>
      <c r="K36" s="32"/>
    </row>
    <row r="37" spans="1:11" s="26" customFormat="1" x14ac:dyDescent="0.2">
      <c r="A37" s="39" t="s">
        <v>10</v>
      </c>
      <c r="B37" s="28"/>
      <c r="C37" s="28"/>
      <c r="D37" s="28"/>
      <c r="E37" s="16"/>
      <c r="F37" s="16"/>
      <c r="G37" s="16"/>
      <c r="H37" s="40"/>
      <c r="I37" s="19"/>
      <c r="K37" s="28"/>
    </row>
    <row r="38" spans="1:11" s="26" customFormat="1" x14ac:dyDescent="0.2">
      <c r="A38" s="27"/>
      <c r="B38" s="36" t="s">
        <v>0</v>
      </c>
      <c r="C38" s="36" t="s">
        <v>1</v>
      </c>
      <c r="D38" s="36" t="s">
        <v>11</v>
      </c>
      <c r="E38" s="36" t="s">
        <v>17</v>
      </c>
      <c r="F38" s="37" t="s">
        <v>13</v>
      </c>
      <c r="G38" s="37" t="s">
        <v>18</v>
      </c>
      <c r="H38" s="38" t="s">
        <v>19</v>
      </c>
      <c r="I38" s="36" t="s">
        <v>88</v>
      </c>
      <c r="K38" s="28"/>
    </row>
    <row r="39" spans="1:11" s="26" customFormat="1" x14ac:dyDescent="0.2">
      <c r="I39" s="33"/>
    </row>
    <row r="40" spans="1:11" s="26" customFormat="1" x14ac:dyDescent="0.2">
      <c r="A40" s="27">
        <v>1</v>
      </c>
      <c r="B40" s="24" t="s">
        <v>102</v>
      </c>
      <c r="C40" s="24" t="s">
        <v>56</v>
      </c>
      <c r="D40" s="5">
        <v>12</v>
      </c>
      <c r="E40" s="5">
        <v>480</v>
      </c>
      <c r="F40" s="20">
        <v>0</v>
      </c>
      <c r="G40" s="20">
        <v>52</v>
      </c>
      <c r="H40" s="20">
        <f>E40/G40</f>
        <v>9.2307692307692299</v>
      </c>
      <c r="I40" s="20">
        <v>0</v>
      </c>
      <c r="J40" s="29"/>
      <c r="K40" s="45"/>
    </row>
    <row r="41" spans="1:11" s="26" customFormat="1" x14ac:dyDescent="0.2">
      <c r="A41" s="75">
        <v>2</v>
      </c>
      <c r="B41" s="17" t="s">
        <v>112</v>
      </c>
      <c r="C41" s="17" t="s">
        <v>113</v>
      </c>
      <c r="D41" s="17">
        <v>2</v>
      </c>
      <c r="E41" s="17">
        <v>80</v>
      </c>
      <c r="F41" s="23">
        <v>0</v>
      </c>
      <c r="G41" s="23">
        <v>7</v>
      </c>
      <c r="H41" s="23">
        <f>E41/G41</f>
        <v>11.428571428571429</v>
      </c>
      <c r="I41" s="23">
        <v>0</v>
      </c>
    </row>
    <row r="42" spans="1:11" x14ac:dyDescent="0.2">
      <c r="A42"/>
      <c r="F42" s="45"/>
    </row>
    <row r="43" spans="1:11" x14ac:dyDescent="0.2">
      <c r="A43"/>
      <c r="I43" s="44" t="s">
        <v>22</v>
      </c>
    </row>
    <row r="44" spans="1:11" x14ac:dyDescent="0.2">
      <c r="A44"/>
    </row>
    <row r="45" spans="1:11" x14ac:dyDescent="0.2">
      <c r="A45"/>
    </row>
    <row r="46" spans="1:11" x14ac:dyDescent="0.2">
      <c r="A46"/>
    </row>
    <row r="47" spans="1:11" x14ac:dyDescent="0.2">
      <c r="A47"/>
      <c r="G47"/>
    </row>
    <row r="48" spans="1:11" x14ac:dyDescent="0.2">
      <c r="A48"/>
    </row>
    <row r="49" spans="1:8" x14ac:dyDescent="0.2">
      <c r="A49"/>
      <c r="F49"/>
      <c r="G49"/>
      <c r="H49"/>
    </row>
  </sheetData>
  <mergeCells count="1">
    <mergeCell ref="A1:I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"/>
  <sheetViews>
    <sheetView zoomScale="145" zoomScaleNormal="145" zoomScaleSheetLayoutView="100" workbookViewId="0">
      <selection activeCell="C19" sqref="C19"/>
    </sheetView>
  </sheetViews>
  <sheetFormatPr baseColWidth="10" defaultRowHeight="12.75" x14ac:dyDescent="0.2"/>
  <cols>
    <col min="1" max="1" width="6.85546875" style="2" customWidth="1"/>
    <col min="2" max="3" width="14.7109375" customWidth="1"/>
    <col min="4" max="4" width="12.140625" customWidth="1"/>
    <col min="5" max="5" width="12.140625" bestFit="1" customWidth="1"/>
    <col min="6" max="7" width="12.140625" style="9" customWidth="1"/>
    <col min="8" max="8" width="13.85546875" style="13" bestFit="1" customWidth="1"/>
    <col min="9" max="9" width="16" customWidth="1"/>
    <col min="10" max="10" width="3.28515625" customWidth="1"/>
  </cols>
  <sheetData>
    <row r="1" spans="1:13" ht="20.25" x14ac:dyDescent="0.3">
      <c r="A1" s="120" t="s">
        <v>336</v>
      </c>
      <c r="B1" s="120"/>
      <c r="C1" s="120"/>
      <c r="D1" s="120"/>
      <c r="E1" s="120"/>
      <c r="F1" s="120"/>
      <c r="G1" s="120"/>
      <c r="H1" s="120"/>
      <c r="I1" s="120"/>
    </row>
    <row r="2" spans="1:13" ht="3" customHeight="1" x14ac:dyDescent="0.25">
      <c r="A2" s="4"/>
      <c r="B2" s="4"/>
      <c r="C2" s="4"/>
      <c r="D2" s="4"/>
      <c r="E2" s="4"/>
      <c r="F2" s="8"/>
      <c r="G2" s="8"/>
      <c r="H2" s="12"/>
      <c r="I2" s="4"/>
    </row>
    <row r="3" spans="1:13" ht="12.75" customHeight="1" x14ac:dyDescent="0.2"/>
    <row r="4" spans="1:13" ht="3" customHeight="1" x14ac:dyDescent="0.2"/>
    <row r="5" spans="1:13" ht="13.5" thickBot="1" x14ac:dyDescent="0.25">
      <c r="A5" s="6" t="s">
        <v>21</v>
      </c>
      <c r="B5" s="1" t="s">
        <v>0</v>
      </c>
      <c r="C5" s="1" t="s">
        <v>1</v>
      </c>
      <c r="D5" s="1" t="s">
        <v>11</v>
      </c>
      <c r="E5" s="1" t="s">
        <v>12</v>
      </c>
      <c r="F5" s="10" t="s">
        <v>13</v>
      </c>
      <c r="G5" s="10" t="s">
        <v>14</v>
      </c>
      <c r="H5" s="14" t="s">
        <v>15</v>
      </c>
      <c r="I5" s="1" t="s">
        <v>24</v>
      </c>
      <c r="M5" s="18"/>
    </row>
    <row r="6" spans="1:13" ht="3" customHeight="1" x14ac:dyDescent="0.2">
      <c r="A6" s="7"/>
      <c r="B6" s="3"/>
      <c r="C6" s="3"/>
      <c r="D6" s="3"/>
      <c r="E6" s="3"/>
      <c r="F6" s="11"/>
      <c r="G6" s="11"/>
      <c r="H6" s="15"/>
      <c r="I6" s="3"/>
    </row>
    <row r="8" spans="1:13" s="26" customFormat="1" x14ac:dyDescent="0.2">
      <c r="A8" s="27">
        <v>1</v>
      </c>
      <c r="B8" s="49" t="s">
        <v>201</v>
      </c>
      <c r="C8" s="49" t="s">
        <v>64</v>
      </c>
      <c r="D8" s="34">
        <v>12</v>
      </c>
      <c r="E8" s="34">
        <v>9</v>
      </c>
      <c r="F8" s="23">
        <v>9</v>
      </c>
      <c r="G8" s="35">
        <f>SUM(E8:F8)</f>
        <v>18</v>
      </c>
      <c r="H8" s="21">
        <f>G8/D8</f>
        <v>1.5</v>
      </c>
      <c r="I8" s="21">
        <v>4</v>
      </c>
    </row>
    <row r="9" spans="1:13" s="26" customFormat="1" x14ac:dyDescent="0.2">
      <c r="A9" s="27">
        <v>2</v>
      </c>
      <c r="B9" s="5" t="s">
        <v>44</v>
      </c>
      <c r="C9" s="5" t="s">
        <v>45</v>
      </c>
      <c r="D9" s="46">
        <v>12</v>
      </c>
      <c r="E9" s="46">
        <v>9</v>
      </c>
      <c r="F9" s="20">
        <v>5</v>
      </c>
      <c r="G9" s="47">
        <f>SUM(E9:F9)</f>
        <v>14</v>
      </c>
      <c r="H9" s="48">
        <f>G9/D9</f>
        <v>1.1666666666666667</v>
      </c>
      <c r="I9" s="48">
        <v>2</v>
      </c>
      <c r="J9" s="28"/>
      <c r="K9" s="28"/>
    </row>
    <row r="10" spans="1:13" s="26" customFormat="1" x14ac:dyDescent="0.2">
      <c r="A10" s="27">
        <v>3</v>
      </c>
      <c r="B10" s="17" t="s">
        <v>329</v>
      </c>
      <c r="C10" s="17" t="s">
        <v>86</v>
      </c>
      <c r="D10" s="34">
        <v>10</v>
      </c>
      <c r="E10" s="34">
        <v>5</v>
      </c>
      <c r="F10" s="23">
        <v>7</v>
      </c>
      <c r="G10" s="35">
        <f>SUM(E10:F10)</f>
        <v>12</v>
      </c>
      <c r="H10" s="21">
        <f>G10/D10</f>
        <v>1.2</v>
      </c>
      <c r="I10" s="21">
        <v>4</v>
      </c>
      <c r="J10" s="28"/>
      <c r="K10" s="28"/>
    </row>
    <row r="11" spans="1:13" s="26" customFormat="1" x14ac:dyDescent="0.2">
      <c r="A11" s="27">
        <v>4</v>
      </c>
      <c r="B11" s="24" t="s">
        <v>240</v>
      </c>
      <c r="C11" s="24" t="s">
        <v>241</v>
      </c>
      <c r="D11" s="46">
        <v>11</v>
      </c>
      <c r="E11" s="46">
        <v>8</v>
      </c>
      <c r="F11" s="20">
        <v>4</v>
      </c>
      <c r="G11" s="47">
        <f>SUM(E11:F11)</f>
        <v>12</v>
      </c>
      <c r="H11" s="48">
        <f>G11/D11</f>
        <v>1.0909090909090908</v>
      </c>
      <c r="I11" s="48">
        <v>2</v>
      </c>
      <c r="J11" s="28"/>
      <c r="K11" s="28"/>
    </row>
    <row r="12" spans="1:13" s="26" customFormat="1" x14ac:dyDescent="0.2">
      <c r="A12" s="27">
        <v>5</v>
      </c>
      <c r="B12" s="17" t="s">
        <v>294</v>
      </c>
      <c r="C12" s="17" t="s">
        <v>28</v>
      </c>
      <c r="D12" s="34">
        <v>10</v>
      </c>
      <c r="E12" s="34">
        <v>5</v>
      </c>
      <c r="F12" s="23">
        <v>5</v>
      </c>
      <c r="G12" s="35">
        <f>SUM(E12:F12)</f>
        <v>10</v>
      </c>
      <c r="H12" s="21">
        <f>G12/D12</f>
        <v>1</v>
      </c>
      <c r="I12" s="21">
        <v>2</v>
      </c>
      <c r="K12" s="28"/>
    </row>
    <row r="13" spans="1:13" s="26" customFormat="1" x14ac:dyDescent="0.2">
      <c r="A13" s="27">
        <v>6</v>
      </c>
      <c r="B13" s="24" t="s">
        <v>51</v>
      </c>
      <c r="C13" s="24" t="s">
        <v>52</v>
      </c>
      <c r="D13" s="46">
        <v>12</v>
      </c>
      <c r="E13" s="46">
        <v>4</v>
      </c>
      <c r="F13" s="20">
        <v>4</v>
      </c>
      <c r="G13" s="47">
        <f>SUM(E13:F13)</f>
        <v>8</v>
      </c>
      <c r="H13" s="48">
        <f>G13/D13</f>
        <v>0.66666666666666663</v>
      </c>
      <c r="I13" s="48">
        <v>0</v>
      </c>
      <c r="K13" s="28"/>
    </row>
    <row r="14" spans="1:13" s="26" customFormat="1" x14ac:dyDescent="0.2">
      <c r="A14" s="27">
        <v>7</v>
      </c>
      <c r="B14" s="17" t="s">
        <v>202</v>
      </c>
      <c r="C14" s="17" t="s">
        <v>244</v>
      </c>
      <c r="D14" s="34">
        <v>9</v>
      </c>
      <c r="E14" s="34">
        <v>4</v>
      </c>
      <c r="F14" s="23">
        <v>2</v>
      </c>
      <c r="G14" s="35">
        <f>SUM(E14:F14)</f>
        <v>6</v>
      </c>
      <c r="H14" s="21">
        <f>G14/D14</f>
        <v>0.66666666666666663</v>
      </c>
      <c r="I14" s="21">
        <v>0</v>
      </c>
      <c r="K14" s="28"/>
    </row>
    <row r="15" spans="1:13" s="26" customFormat="1" x14ac:dyDescent="0.2">
      <c r="A15" s="27">
        <v>8</v>
      </c>
      <c r="B15" s="24" t="s">
        <v>63</v>
      </c>
      <c r="C15" s="24" t="s">
        <v>64</v>
      </c>
      <c r="D15" s="46">
        <v>12</v>
      </c>
      <c r="E15" s="46">
        <v>3</v>
      </c>
      <c r="F15" s="20">
        <v>3</v>
      </c>
      <c r="G15" s="47">
        <f>SUM(E15:F15)</f>
        <v>6</v>
      </c>
      <c r="H15" s="48">
        <f>G15/D15</f>
        <v>0.5</v>
      </c>
      <c r="I15" s="48">
        <v>2</v>
      </c>
      <c r="K15" s="28"/>
    </row>
    <row r="16" spans="1:13" s="26" customFormat="1" x14ac:dyDescent="0.2">
      <c r="A16" s="27">
        <v>9</v>
      </c>
      <c r="B16" s="17" t="s">
        <v>46</v>
      </c>
      <c r="C16" s="17" t="s">
        <v>3</v>
      </c>
      <c r="D16" s="34">
        <v>12</v>
      </c>
      <c r="E16" s="34">
        <v>3</v>
      </c>
      <c r="F16" s="23">
        <v>3</v>
      </c>
      <c r="G16" s="35">
        <f>SUM(E16:F16)</f>
        <v>6</v>
      </c>
      <c r="H16" s="21">
        <f>G16/D16</f>
        <v>0.5</v>
      </c>
      <c r="I16" s="21">
        <v>6</v>
      </c>
      <c r="K16" s="28"/>
    </row>
    <row r="17" spans="1:11" s="26" customFormat="1" x14ac:dyDescent="0.2">
      <c r="A17" s="27">
        <v>10</v>
      </c>
      <c r="B17" s="24" t="s">
        <v>47</v>
      </c>
      <c r="C17" s="24" t="s">
        <v>48</v>
      </c>
      <c r="D17" s="46">
        <v>10</v>
      </c>
      <c r="E17" s="46">
        <v>1</v>
      </c>
      <c r="F17" s="20">
        <v>3</v>
      </c>
      <c r="G17" s="47">
        <f>SUM(E17:F17)</f>
        <v>4</v>
      </c>
      <c r="H17" s="48">
        <f>G17/D17</f>
        <v>0.4</v>
      </c>
      <c r="I17" s="48">
        <v>0</v>
      </c>
      <c r="K17" s="28"/>
    </row>
    <row r="18" spans="1:11" s="26" customFormat="1" x14ac:dyDescent="0.2">
      <c r="A18" s="27">
        <v>11</v>
      </c>
      <c r="B18" s="49" t="s">
        <v>26</v>
      </c>
      <c r="C18" s="49" t="s">
        <v>34</v>
      </c>
      <c r="D18" s="34">
        <v>8</v>
      </c>
      <c r="E18" s="34">
        <v>3</v>
      </c>
      <c r="F18" s="23">
        <v>0</v>
      </c>
      <c r="G18" s="35">
        <f>SUM(E18:F18)</f>
        <v>3</v>
      </c>
      <c r="H18" s="21">
        <f>G18/D18</f>
        <v>0.375</v>
      </c>
      <c r="I18" s="21">
        <v>0</v>
      </c>
      <c r="K18" s="28"/>
    </row>
    <row r="19" spans="1:11" s="26" customFormat="1" x14ac:dyDescent="0.2">
      <c r="A19" s="27">
        <v>12</v>
      </c>
      <c r="B19" s="24" t="s">
        <v>296</v>
      </c>
      <c r="C19" s="24" t="s">
        <v>295</v>
      </c>
      <c r="D19" s="46">
        <v>8</v>
      </c>
      <c r="E19" s="46">
        <v>0</v>
      </c>
      <c r="F19" s="20">
        <v>3</v>
      </c>
      <c r="G19" s="47">
        <f>SUM(E19:F19)</f>
        <v>3</v>
      </c>
      <c r="H19" s="48">
        <f>G19/D19</f>
        <v>0.375</v>
      </c>
      <c r="I19" s="48">
        <v>0</v>
      </c>
      <c r="K19" s="28"/>
    </row>
    <row r="20" spans="1:11" s="26" customFormat="1" x14ac:dyDescent="0.2">
      <c r="A20" s="27">
        <v>13</v>
      </c>
      <c r="B20" s="49" t="s">
        <v>4</v>
      </c>
      <c r="C20" s="49" t="s">
        <v>3</v>
      </c>
      <c r="D20" s="34">
        <v>9</v>
      </c>
      <c r="E20" s="34">
        <v>1</v>
      </c>
      <c r="F20" s="23">
        <v>2</v>
      </c>
      <c r="G20" s="35">
        <f>SUM(E20:F20)</f>
        <v>3</v>
      </c>
      <c r="H20" s="21">
        <f>G20/D20</f>
        <v>0.33333333333333331</v>
      </c>
      <c r="I20" s="21">
        <v>0</v>
      </c>
      <c r="K20" s="28"/>
    </row>
    <row r="21" spans="1:11" s="26" customFormat="1" x14ac:dyDescent="0.2">
      <c r="A21" s="27">
        <v>14</v>
      </c>
      <c r="B21" s="24" t="s">
        <v>2</v>
      </c>
      <c r="C21" s="24" t="s">
        <v>6</v>
      </c>
      <c r="D21" s="46">
        <v>12</v>
      </c>
      <c r="E21" s="46">
        <v>2</v>
      </c>
      <c r="F21" s="20">
        <v>1</v>
      </c>
      <c r="G21" s="47">
        <f>SUM(E21:F21)</f>
        <v>3</v>
      </c>
      <c r="H21" s="48">
        <f>G21/D21</f>
        <v>0.25</v>
      </c>
      <c r="I21" s="48">
        <v>4</v>
      </c>
      <c r="K21" s="28"/>
    </row>
    <row r="22" spans="1:11" s="26" customFormat="1" x14ac:dyDescent="0.2">
      <c r="A22" s="27">
        <v>15</v>
      </c>
      <c r="B22" s="17" t="s">
        <v>26</v>
      </c>
      <c r="C22" s="17" t="s">
        <v>49</v>
      </c>
      <c r="D22" s="34">
        <v>5</v>
      </c>
      <c r="E22" s="34">
        <v>2</v>
      </c>
      <c r="F22" s="23">
        <v>0</v>
      </c>
      <c r="G22" s="35">
        <f>SUM(E22:F22)</f>
        <v>2</v>
      </c>
      <c r="H22" s="21">
        <f>G22/D22</f>
        <v>0.4</v>
      </c>
      <c r="I22" s="21">
        <v>0</v>
      </c>
      <c r="K22" s="28"/>
    </row>
    <row r="23" spans="1:11" s="26" customFormat="1" x14ac:dyDescent="0.2">
      <c r="A23" s="27">
        <v>16</v>
      </c>
      <c r="B23" s="24" t="s">
        <v>33</v>
      </c>
      <c r="C23" s="24" t="s">
        <v>34</v>
      </c>
      <c r="D23" s="46">
        <v>7</v>
      </c>
      <c r="E23" s="46">
        <v>1</v>
      </c>
      <c r="F23" s="20">
        <v>1</v>
      </c>
      <c r="G23" s="47">
        <f>SUM(E23:F23)</f>
        <v>2</v>
      </c>
      <c r="H23" s="48">
        <f>G23/D23</f>
        <v>0.2857142857142857</v>
      </c>
      <c r="I23" s="48">
        <v>2</v>
      </c>
      <c r="K23" s="28"/>
    </row>
    <row r="24" spans="1:11" s="26" customFormat="1" x14ac:dyDescent="0.2">
      <c r="A24" s="27">
        <v>17</v>
      </c>
      <c r="B24" s="17" t="s">
        <v>59</v>
      </c>
      <c r="C24" s="17" t="s">
        <v>297</v>
      </c>
      <c r="D24" s="34">
        <v>9</v>
      </c>
      <c r="E24" s="34">
        <v>2</v>
      </c>
      <c r="F24" s="23">
        <v>0</v>
      </c>
      <c r="G24" s="35">
        <f>SUM(E24:F24)</f>
        <v>2</v>
      </c>
      <c r="H24" s="21">
        <f>G24/D24</f>
        <v>0.22222222222222221</v>
      </c>
      <c r="I24" s="21">
        <v>6</v>
      </c>
      <c r="K24" s="28"/>
    </row>
    <row r="25" spans="1:11" s="26" customFormat="1" x14ac:dyDescent="0.2">
      <c r="A25" s="27">
        <v>18</v>
      </c>
      <c r="B25" s="24" t="s">
        <v>30</v>
      </c>
      <c r="C25" s="24" t="s">
        <v>31</v>
      </c>
      <c r="D25" s="46">
        <v>10</v>
      </c>
      <c r="E25" s="46">
        <v>0</v>
      </c>
      <c r="F25" s="20">
        <v>1</v>
      </c>
      <c r="G25" s="47">
        <f>SUM(E25:F25)</f>
        <v>1</v>
      </c>
      <c r="H25" s="48">
        <f>G25/D25</f>
        <v>0.1</v>
      </c>
      <c r="I25" s="48">
        <v>9</v>
      </c>
      <c r="K25" s="28"/>
    </row>
    <row r="26" spans="1:11" s="26" customFormat="1" x14ac:dyDescent="0.2">
      <c r="A26" s="27">
        <v>19</v>
      </c>
      <c r="B26" s="17" t="s">
        <v>228</v>
      </c>
      <c r="C26" s="17" t="s">
        <v>229</v>
      </c>
      <c r="D26" s="34">
        <v>2</v>
      </c>
      <c r="E26" s="34">
        <v>0</v>
      </c>
      <c r="F26" s="23">
        <v>0</v>
      </c>
      <c r="G26" s="35">
        <f>SUM(E26:F26)</f>
        <v>0</v>
      </c>
      <c r="H26" s="21">
        <f>G26/D26</f>
        <v>0</v>
      </c>
      <c r="I26" s="21">
        <v>0</v>
      </c>
      <c r="K26" s="28"/>
    </row>
    <row r="27" spans="1:11" s="26" customFormat="1" x14ac:dyDescent="0.2">
      <c r="A27" s="27"/>
      <c r="K27" s="28"/>
    </row>
    <row r="28" spans="1:11" s="31" customFormat="1" x14ac:dyDescent="0.2">
      <c r="A28" s="30"/>
      <c r="B28" s="32" t="s">
        <v>16</v>
      </c>
      <c r="C28" s="32"/>
      <c r="D28" s="41">
        <v>12</v>
      </c>
      <c r="E28" s="41">
        <f>SUM(E8:E26)</f>
        <v>62</v>
      </c>
      <c r="F28" s="41">
        <f>SUM(F8:F26)</f>
        <v>53</v>
      </c>
      <c r="G28" s="41">
        <f>SUM(G8:G26)</f>
        <v>115</v>
      </c>
      <c r="H28" s="41">
        <f>SUM(G28/D28)</f>
        <v>9.5833333333333339</v>
      </c>
      <c r="I28" s="104">
        <f>SUM(I8:I26)</f>
        <v>43</v>
      </c>
      <c r="K28" s="32"/>
    </row>
    <row r="29" spans="1:11" s="31" customFormat="1" x14ac:dyDescent="0.2">
      <c r="A29" s="30"/>
      <c r="B29" s="25"/>
      <c r="C29" s="25"/>
      <c r="D29" s="22"/>
      <c r="E29" s="22"/>
      <c r="F29" s="22"/>
      <c r="G29" s="22"/>
      <c r="H29" s="22"/>
      <c r="I29" s="43" t="s">
        <v>23</v>
      </c>
      <c r="K29" s="32"/>
    </row>
    <row r="30" spans="1:11" s="31" customFormat="1" x14ac:dyDescent="0.2">
      <c r="A30" s="30"/>
      <c r="B30" s="32"/>
      <c r="C30" s="32"/>
      <c r="D30" s="41"/>
      <c r="E30" s="41"/>
      <c r="F30" s="41"/>
      <c r="G30" s="41"/>
      <c r="H30" s="41"/>
      <c r="K30" s="32"/>
    </row>
    <row r="31" spans="1:11" s="26" customFormat="1" x14ac:dyDescent="0.2">
      <c r="A31" s="39" t="s">
        <v>10</v>
      </c>
      <c r="B31" s="28"/>
      <c r="C31" s="28"/>
      <c r="D31" s="28"/>
      <c r="E31" s="16"/>
      <c r="F31" s="16"/>
      <c r="G31" s="16"/>
      <c r="H31" s="40"/>
      <c r="I31" s="19"/>
      <c r="K31" s="28"/>
    </row>
    <row r="32" spans="1:11" s="26" customFormat="1" x14ac:dyDescent="0.2">
      <c r="A32" s="27"/>
      <c r="B32" s="36" t="s">
        <v>0</v>
      </c>
      <c r="C32" s="36" t="s">
        <v>1</v>
      </c>
      <c r="D32" s="36" t="s">
        <v>11</v>
      </c>
      <c r="E32" s="36" t="s">
        <v>17</v>
      </c>
      <c r="F32" s="37" t="s">
        <v>13</v>
      </c>
      <c r="G32" s="37" t="s">
        <v>18</v>
      </c>
      <c r="H32" s="38" t="s">
        <v>19</v>
      </c>
      <c r="I32" s="36" t="s">
        <v>179</v>
      </c>
      <c r="K32" s="28"/>
    </row>
    <row r="33" spans="1:11" s="26" customFormat="1" x14ac:dyDescent="0.2">
      <c r="I33" s="33"/>
    </row>
    <row r="34" spans="1:11" s="26" customFormat="1" x14ac:dyDescent="0.2">
      <c r="A34" s="27">
        <v>1</v>
      </c>
      <c r="B34" s="24" t="s">
        <v>73</v>
      </c>
      <c r="C34" s="24" t="s">
        <v>255</v>
      </c>
      <c r="D34" s="24">
        <v>1</v>
      </c>
      <c r="E34" s="24">
        <v>60</v>
      </c>
      <c r="F34" s="20">
        <v>0</v>
      </c>
      <c r="G34" s="20">
        <v>2</v>
      </c>
      <c r="H34" s="20">
        <f>E34/G34</f>
        <v>30</v>
      </c>
      <c r="I34" s="20">
        <v>0</v>
      </c>
      <c r="J34" s="29"/>
      <c r="K34" s="45"/>
    </row>
    <row r="35" spans="1:11" s="26" customFormat="1" x14ac:dyDescent="0.2">
      <c r="A35" s="27">
        <v>2</v>
      </c>
      <c r="B35" s="17" t="s">
        <v>292</v>
      </c>
      <c r="C35" s="17" t="s">
        <v>293</v>
      </c>
      <c r="D35" s="17">
        <v>5</v>
      </c>
      <c r="E35" s="17">
        <v>267</v>
      </c>
      <c r="F35" s="23">
        <v>1</v>
      </c>
      <c r="G35" s="23">
        <v>16</v>
      </c>
      <c r="H35" s="23">
        <f>E35/G35</f>
        <v>16.6875</v>
      </c>
      <c r="I35" s="23">
        <v>0</v>
      </c>
      <c r="J35" s="29"/>
      <c r="K35" s="45"/>
    </row>
    <row r="36" spans="1:11" s="26" customFormat="1" x14ac:dyDescent="0.2">
      <c r="A36" s="27">
        <v>3</v>
      </c>
      <c r="B36" s="24" t="s">
        <v>68</v>
      </c>
      <c r="C36" s="24" t="s">
        <v>48</v>
      </c>
      <c r="D36" s="5">
        <v>7</v>
      </c>
      <c r="E36" s="5">
        <v>396</v>
      </c>
      <c r="F36" s="20">
        <v>0</v>
      </c>
      <c r="G36" s="20">
        <v>32</v>
      </c>
      <c r="H36" s="20">
        <f>E36/G36</f>
        <v>12.375</v>
      </c>
      <c r="I36" s="20">
        <v>0</v>
      </c>
      <c r="J36" s="29"/>
      <c r="K36" s="45"/>
    </row>
    <row r="37" spans="1:11" s="26" customFormat="1" x14ac:dyDescent="0.2">
      <c r="A37" s="27"/>
      <c r="B37" s="28"/>
      <c r="C37" s="28"/>
      <c r="D37" s="28"/>
      <c r="E37" s="28"/>
      <c r="F37" s="45"/>
      <c r="G37" s="45"/>
      <c r="H37" s="45"/>
      <c r="I37" s="45"/>
    </row>
    <row r="38" spans="1:11" s="31" customFormat="1" x14ac:dyDescent="0.2">
      <c r="A38" s="30"/>
      <c r="B38" s="36" t="s">
        <v>16</v>
      </c>
      <c r="C38" s="36"/>
      <c r="D38" s="104">
        <v>12</v>
      </c>
      <c r="E38" s="104">
        <f>SUM(E34:E36)</f>
        <v>723</v>
      </c>
      <c r="F38" s="104">
        <f>SUM(F35:F36)</f>
        <v>1</v>
      </c>
      <c r="G38" s="104">
        <f>SUM(G35:G36)</f>
        <v>48</v>
      </c>
      <c r="H38" s="104">
        <f>SUM(E38/G38)</f>
        <v>15.0625</v>
      </c>
      <c r="I38" s="119">
        <f>SUM(I35:I36)</f>
        <v>0</v>
      </c>
      <c r="K38" s="32"/>
    </row>
    <row r="39" spans="1:11" x14ac:dyDescent="0.2">
      <c r="A39"/>
      <c r="I39" s="44" t="s">
        <v>22</v>
      </c>
    </row>
    <row r="40" spans="1:11" x14ac:dyDescent="0.2">
      <c r="A40"/>
    </row>
    <row r="41" spans="1:11" x14ac:dyDescent="0.2">
      <c r="A41"/>
      <c r="G41"/>
    </row>
    <row r="42" spans="1:11" x14ac:dyDescent="0.2">
      <c r="A42"/>
    </row>
    <row r="43" spans="1:11" x14ac:dyDescent="0.2">
      <c r="A43" s="98" t="s">
        <v>188</v>
      </c>
      <c r="F43"/>
      <c r="G43"/>
      <c r="H43"/>
    </row>
    <row r="44" spans="1:11" x14ac:dyDescent="0.2">
      <c r="B44" s="99" t="s">
        <v>194</v>
      </c>
      <c r="C44" s="99" t="s">
        <v>193</v>
      </c>
      <c r="D44" s="99" t="s">
        <v>197</v>
      </c>
      <c r="E44" s="99" t="s">
        <v>190</v>
      </c>
      <c r="F44" s="100" t="s">
        <v>233</v>
      </c>
      <c r="G44" s="100" t="s">
        <v>271</v>
      </c>
      <c r="H44" s="100" t="s">
        <v>198</v>
      </c>
      <c r="I44" s="100" t="s">
        <v>16</v>
      </c>
    </row>
    <row r="45" spans="1:11" x14ac:dyDescent="0.2">
      <c r="B45" s="3"/>
      <c r="C45" s="3"/>
      <c r="D45" s="110"/>
      <c r="E45" s="3"/>
      <c r="F45" s="3"/>
      <c r="G45" s="11"/>
      <c r="H45" s="11"/>
      <c r="I45" s="11"/>
    </row>
    <row r="46" spans="1:11" x14ac:dyDescent="0.2">
      <c r="A46" s="2">
        <v>1</v>
      </c>
      <c r="B46" s="24" t="s">
        <v>331</v>
      </c>
      <c r="C46" s="24" t="s">
        <v>270</v>
      </c>
      <c r="D46" s="107">
        <v>3</v>
      </c>
      <c r="E46" s="107" t="s">
        <v>333</v>
      </c>
      <c r="F46" s="107">
        <v>33</v>
      </c>
      <c r="G46" s="107" t="s">
        <v>333</v>
      </c>
      <c r="H46" s="107">
        <v>7</v>
      </c>
      <c r="I46" s="109">
        <f t="shared" ref="I46" si="0">SUM(E46:H46)</f>
        <v>40</v>
      </c>
    </row>
    <row r="47" spans="1:11" x14ac:dyDescent="0.2">
      <c r="A47" s="2">
        <v>2</v>
      </c>
      <c r="B47" s="17" t="s">
        <v>261</v>
      </c>
      <c r="C47" s="17" t="s">
        <v>262</v>
      </c>
      <c r="D47" s="103">
        <v>2</v>
      </c>
      <c r="E47" s="103">
        <v>32</v>
      </c>
      <c r="F47" s="103" t="s">
        <v>333</v>
      </c>
      <c r="G47" s="103" t="s">
        <v>333</v>
      </c>
      <c r="H47" s="103" t="s">
        <v>333</v>
      </c>
      <c r="I47" s="108">
        <f t="shared" ref="I47:I53" si="1">SUM(E47:H47)</f>
        <v>32</v>
      </c>
    </row>
    <row r="48" spans="1:11" x14ac:dyDescent="0.2">
      <c r="A48" s="2">
        <v>3</v>
      </c>
      <c r="B48" s="24" t="s">
        <v>330</v>
      </c>
      <c r="C48" s="24" t="s">
        <v>216</v>
      </c>
      <c r="D48" s="107">
        <v>1</v>
      </c>
      <c r="E48" s="107">
        <v>13</v>
      </c>
      <c r="F48" s="107">
        <v>2</v>
      </c>
      <c r="G48" s="107" t="s">
        <v>333</v>
      </c>
      <c r="H48" s="107">
        <v>1</v>
      </c>
      <c r="I48" s="109">
        <f t="shared" si="1"/>
        <v>16</v>
      </c>
    </row>
    <row r="49" spans="1:9" x14ac:dyDescent="0.2">
      <c r="A49" s="2">
        <v>4</v>
      </c>
      <c r="B49" s="49" t="s">
        <v>334</v>
      </c>
      <c r="C49" s="49" t="s">
        <v>332</v>
      </c>
      <c r="D49" s="103">
        <v>1</v>
      </c>
      <c r="E49" s="103" t="s">
        <v>333</v>
      </c>
      <c r="F49" s="103">
        <v>13</v>
      </c>
      <c r="G49" s="103" t="s">
        <v>333</v>
      </c>
      <c r="H49" s="103">
        <v>2</v>
      </c>
      <c r="I49" s="108">
        <f t="shared" si="1"/>
        <v>15</v>
      </c>
    </row>
    <row r="50" spans="1:9" x14ac:dyDescent="0.2">
      <c r="A50" s="2">
        <v>5</v>
      </c>
      <c r="B50" s="24" t="s">
        <v>335</v>
      </c>
      <c r="C50" s="24" t="s">
        <v>216</v>
      </c>
      <c r="D50" s="107">
        <v>1</v>
      </c>
      <c r="E50" s="107">
        <v>13</v>
      </c>
      <c r="F50" s="107" t="s">
        <v>333</v>
      </c>
      <c r="G50" s="107" t="s">
        <v>333</v>
      </c>
      <c r="H50" s="107">
        <v>2</v>
      </c>
      <c r="I50" s="109">
        <f t="shared" si="1"/>
        <v>15</v>
      </c>
    </row>
    <row r="51" spans="1:9" x14ac:dyDescent="0.2">
      <c r="A51" s="2">
        <v>6</v>
      </c>
      <c r="B51" s="17" t="s">
        <v>275</v>
      </c>
      <c r="C51" s="17" t="s">
        <v>276</v>
      </c>
      <c r="D51" s="103">
        <v>1</v>
      </c>
      <c r="E51" s="103">
        <v>14</v>
      </c>
      <c r="F51" s="103" t="s">
        <v>333</v>
      </c>
      <c r="G51" s="103" t="s">
        <v>333</v>
      </c>
      <c r="H51" s="103" t="s">
        <v>333</v>
      </c>
      <c r="I51" s="108">
        <f t="shared" si="1"/>
        <v>14</v>
      </c>
    </row>
    <row r="52" spans="1:9" x14ac:dyDescent="0.2">
      <c r="A52" s="2">
        <v>7</v>
      </c>
      <c r="B52" s="24" t="s">
        <v>269</v>
      </c>
      <c r="C52" s="24" t="s">
        <v>270</v>
      </c>
      <c r="D52" s="107">
        <v>1</v>
      </c>
      <c r="E52" s="107" t="s">
        <v>333</v>
      </c>
      <c r="F52" s="107" t="s">
        <v>333</v>
      </c>
      <c r="G52" s="107">
        <v>12</v>
      </c>
      <c r="H52" s="107" t="s">
        <v>333</v>
      </c>
      <c r="I52" s="109">
        <f t="shared" si="1"/>
        <v>12</v>
      </c>
    </row>
    <row r="53" spans="1:9" x14ac:dyDescent="0.2">
      <c r="A53" s="2">
        <v>8</v>
      </c>
      <c r="B53" s="17" t="s">
        <v>337</v>
      </c>
      <c r="C53" s="17" t="s">
        <v>338</v>
      </c>
      <c r="D53" s="103">
        <v>1</v>
      </c>
      <c r="E53" s="103" t="s">
        <v>333</v>
      </c>
      <c r="F53" s="103">
        <v>8</v>
      </c>
      <c r="G53" s="103" t="s">
        <v>333</v>
      </c>
      <c r="H53" s="103">
        <v>2</v>
      </c>
      <c r="I53" s="108">
        <f t="shared" si="1"/>
        <v>10</v>
      </c>
    </row>
    <row r="54" spans="1:9" x14ac:dyDescent="0.2">
      <c r="A54" s="2">
        <v>9</v>
      </c>
      <c r="B54" s="24" t="s">
        <v>339</v>
      </c>
      <c r="C54" s="24" t="s">
        <v>264</v>
      </c>
      <c r="D54" s="107">
        <v>1</v>
      </c>
      <c r="E54" s="107">
        <v>3</v>
      </c>
      <c r="F54" s="107" t="s">
        <v>333</v>
      </c>
      <c r="G54" s="107" t="s">
        <v>333</v>
      </c>
      <c r="H54" s="107">
        <v>6</v>
      </c>
      <c r="I54" s="109">
        <f t="shared" ref="I54" si="2">SUM(E54:H54)</f>
        <v>9</v>
      </c>
    </row>
    <row r="56" spans="1:9" x14ac:dyDescent="0.2">
      <c r="B56" s="105" t="s">
        <v>16</v>
      </c>
      <c r="C56" s="99"/>
      <c r="D56" s="106">
        <f>SUM(D46:D53)</f>
        <v>11</v>
      </c>
      <c r="E56" s="106">
        <f>SUM(E46:E53)</f>
        <v>72</v>
      </c>
      <c r="F56" s="106">
        <f>SUM(F46:F53)</f>
        <v>56</v>
      </c>
      <c r="G56" s="106">
        <f>SUM(G46:G53)</f>
        <v>12</v>
      </c>
      <c r="H56" s="106">
        <f>SUM(H46:H53)</f>
        <v>14</v>
      </c>
      <c r="I56" s="106">
        <f>SUM(I46:I53)</f>
        <v>154</v>
      </c>
    </row>
  </sheetData>
  <autoFilter ref="A5:I5" xr:uid="{00000000-0009-0000-0000-000001000000}">
    <sortState ref="A8:I26">
      <sortCondition descending="1" ref="G5"/>
    </sortState>
  </autoFilter>
  <mergeCells count="1">
    <mergeCell ref="A1:I1"/>
  </mergeCells>
  <printOptions horizontalCentered="1" verticalCentered="1"/>
  <pageMargins left="0.23622047244094491" right="0.39370078740157483" top="0.39370078740157483" bottom="0.74803149606299213" header="0.51181102362204722" footer="0.51181102362204722"/>
  <pageSetup paperSize="9" scale="82" orientation="landscape" horizontalDpi="300" verticalDpi="300" r:id="rId1"/>
  <headerFooter alignWithMargins="0">
    <oddFooter>&amp;CSkorerliste 2017/18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9"/>
  <sheetViews>
    <sheetView zoomScale="145" zoomScaleNormal="145" zoomScaleSheetLayoutView="100" workbookViewId="0">
      <selection activeCell="H42" sqref="H42"/>
    </sheetView>
  </sheetViews>
  <sheetFormatPr baseColWidth="10" defaultRowHeight="12.75" x14ac:dyDescent="0.2"/>
  <cols>
    <col min="1" max="1" width="6.85546875" style="2" customWidth="1"/>
    <col min="2" max="3" width="14.7109375" customWidth="1"/>
    <col min="4" max="4" width="12.140625" customWidth="1"/>
    <col min="5" max="5" width="12.140625" bestFit="1" customWidth="1"/>
    <col min="6" max="7" width="12.140625" style="9" customWidth="1"/>
    <col min="8" max="8" width="13.85546875" style="13" bestFit="1" customWidth="1"/>
    <col min="9" max="9" width="16" customWidth="1"/>
    <col min="10" max="10" width="3.28515625" customWidth="1"/>
  </cols>
  <sheetData>
    <row r="1" spans="1:13" ht="20.25" x14ac:dyDescent="0.3">
      <c r="A1" s="120" t="s">
        <v>312</v>
      </c>
      <c r="B1" s="120"/>
      <c r="C1" s="120"/>
      <c r="D1" s="120"/>
      <c r="E1" s="120"/>
      <c r="F1" s="120"/>
      <c r="G1" s="120"/>
      <c r="H1" s="120"/>
      <c r="I1" s="120"/>
    </row>
    <row r="2" spans="1:13" ht="3" customHeight="1" x14ac:dyDescent="0.25">
      <c r="A2" s="4"/>
      <c r="B2" s="4"/>
      <c r="C2" s="4"/>
      <c r="D2" s="4"/>
      <c r="E2" s="4"/>
      <c r="F2" s="8"/>
      <c r="G2" s="8"/>
      <c r="H2" s="12"/>
      <c r="I2" s="4"/>
    </row>
    <row r="3" spans="1:13" ht="12.75" customHeight="1" x14ac:dyDescent="0.2"/>
    <row r="4" spans="1:13" ht="3" customHeight="1" x14ac:dyDescent="0.2"/>
    <row r="5" spans="1:13" ht="13.5" thickBot="1" x14ac:dyDescent="0.25">
      <c r="A5" s="6" t="s">
        <v>21</v>
      </c>
      <c r="B5" s="1" t="s">
        <v>0</v>
      </c>
      <c r="C5" s="1" t="s">
        <v>1</v>
      </c>
      <c r="D5" s="1" t="s">
        <v>11</v>
      </c>
      <c r="E5" s="1" t="s">
        <v>12</v>
      </c>
      <c r="F5" s="10" t="s">
        <v>13</v>
      </c>
      <c r="G5" s="10" t="s">
        <v>14</v>
      </c>
      <c r="H5" s="14" t="s">
        <v>15</v>
      </c>
      <c r="I5" s="1" t="s">
        <v>24</v>
      </c>
      <c r="M5" s="18"/>
    </row>
    <row r="6" spans="1:13" ht="3" customHeight="1" x14ac:dyDescent="0.2">
      <c r="A6" s="7"/>
      <c r="B6" s="3"/>
      <c r="C6" s="3"/>
      <c r="D6" s="3"/>
      <c r="E6" s="3"/>
      <c r="F6" s="11"/>
      <c r="G6" s="11"/>
      <c r="H6" s="15"/>
      <c r="I6" s="3"/>
    </row>
    <row r="8" spans="1:13" s="26" customFormat="1" x14ac:dyDescent="0.2">
      <c r="A8" s="27">
        <v>1</v>
      </c>
      <c r="B8" s="5" t="s">
        <v>201</v>
      </c>
      <c r="C8" s="5" t="s">
        <v>64</v>
      </c>
      <c r="D8" s="46">
        <v>13</v>
      </c>
      <c r="E8" s="46">
        <v>9</v>
      </c>
      <c r="F8" s="20">
        <v>5</v>
      </c>
      <c r="G8" s="47">
        <f t="shared" ref="G8:G32" si="0">SUM(E8:F8)</f>
        <v>14</v>
      </c>
      <c r="H8" s="48">
        <f t="shared" ref="H8:H32" si="1">G8/D8</f>
        <v>1.0769230769230769</v>
      </c>
      <c r="I8" s="48">
        <v>6</v>
      </c>
    </row>
    <row r="9" spans="1:13" s="26" customFormat="1" x14ac:dyDescent="0.2">
      <c r="A9" s="27">
        <v>2</v>
      </c>
      <c r="B9" s="49" t="s">
        <v>44</v>
      </c>
      <c r="C9" s="49" t="s">
        <v>45</v>
      </c>
      <c r="D9" s="34">
        <v>12</v>
      </c>
      <c r="E9" s="34">
        <v>6</v>
      </c>
      <c r="F9" s="23">
        <v>4</v>
      </c>
      <c r="G9" s="35">
        <f t="shared" si="0"/>
        <v>10</v>
      </c>
      <c r="H9" s="21">
        <f t="shared" si="1"/>
        <v>0.83333333333333337</v>
      </c>
      <c r="I9" s="21">
        <v>0</v>
      </c>
      <c r="J9" s="28"/>
      <c r="K9" s="28"/>
    </row>
    <row r="10" spans="1:13" s="26" customFormat="1" x14ac:dyDescent="0.2">
      <c r="A10" s="27">
        <v>3</v>
      </c>
      <c r="B10" s="24" t="s">
        <v>26</v>
      </c>
      <c r="C10" s="24" t="s">
        <v>49</v>
      </c>
      <c r="D10" s="46">
        <v>12</v>
      </c>
      <c r="E10" s="46">
        <v>4</v>
      </c>
      <c r="F10" s="20">
        <v>6</v>
      </c>
      <c r="G10" s="47">
        <f t="shared" si="0"/>
        <v>10</v>
      </c>
      <c r="H10" s="48">
        <f t="shared" si="1"/>
        <v>0.83333333333333337</v>
      </c>
      <c r="I10" s="48">
        <v>0</v>
      </c>
      <c r="J10" s="28"/>
      <c r="K10" s="28"/>
    </row>
    <row r="11" spans="1:13" s="26" customFormat="1" x14ac:dyDescent="0.2">
      <c r="A11" s="27">
        <v>4</v>
      </c>
      <c r="B11" s="17" t="s">
        <v>63</v>
      </c>
      <c r="C11" s="17" t="s">
        <v>64</v>
      </c>
      <c r="D11" s="34">
        <v>12</v>
      </c>
      <c r="E11" s="34">
        <v>6</v>
      </c>
      <c r="F11" s="23">
        <v>3</v>
      </c>
      <c r="G11" s="35">
        <f t="shared" si="0"/>
        <v>9</v>
      </c>
      <c r="H11" s="21">
        <f t="shared" si="1"/>
        <v>0.75</v>
      </c>
      <c r="I11" s="21">
        <v>4</v>
      </c>
      <c r="J11" s="28"/>
      <c r="K11" s="28"/>
    </row>
    <row r="12" spans="1:13" s="26" customFormat="1" x14ac:dyDescent="0.2">
      <c r="A12" s="27">
        <v>5</v>
      </c>
      <c r="B12" s="24" t="s">
        <v>51</v>
      </c>
      <c r="C12" s="24" t="s">
        <v>52</v>
      </c>
      <c r="D12" s="46">
        <v>8</v>
      </c>
      <c r="E12" s="46">
        <v>3</v>
      </c>
      <c r="F12" s="20">
        <v>3</v>
      </c>
      <c r="G12" s="47">
        <f t="shared" si="0"/>
        <v>6</v>
      </c>
      <c r="H12" s="48">
        <f t="shared" si="1"/>
        <v>0.75</v>
      </c>
      <c r="I12" s="48">
        <v>6</v>
      </c>
      <c r="K12" s="28"/>
    </row>
    <row r="13" spans="1:13" s="26" customFormat="1" x14ac:dyDescent="0.2">
      <c r="A13" s="27">
        <v>6</v>
      </c>
      <c r="B13" s="17" t="s">
        <v>2</v>
      </c>
      <c r="C13" s="17" t="s">
        <v>6</v>
      </c>
      <c r="D13" s="34">
        <v>14</v>
      </c>
      <c r="E13" s="34">
        <v>4</v>
      </c>
      <c r="F13" s="23">
        <v>2</v>
      </c>
      <c r="G13" s="35">
        <f t="shared" si="0"/>
        <v>6</v>
      </c>
      <c r="H13" s="21">
        <f t="shared" si="1"/>
        <v>0.42857142857142855</v>
      </c>
      <c r="I13" s="21">
        <v>8</v>
      </c>
      <c r="K13" s="28"/>
    </row>
    <row r="14" spans="1:13" s="26" customFormat="1" x14ac:dyDescent="0.2">
      <c r="A14" s="27">
        <v>7</v>
      </c>
      <c r="B14" s="24" t="s">
        <v>46</v>
      </c>
      <c r="C14" s="24" t="s">
        <v>3</v>
      </c>
      <c r="D14" s="46">
        <v>12</v>
      </c>
      <c r="E14" s="46">
        <v>0</v>
      </c>
      <c r="F14" s="20">
        <v>5</v>
      </c>
      <c r="G14" s="47">
        <f t="shared" si="0"/>
        <v>5</v>
      </c>
      <c r="H14" s="48">
        <f t="shared" si="1"/>
        <v>0.41666666666666669</v>
      </c>
      <c r="I14" s="48">
        <v>0</v>
      </c>
      <c r="K14" s="28"/>
    </row>
    <row r="15" spans="1:13" s="26" customFormat="1" x14ac:dyDescent="0.2">
      <c r="A15" s="27">
        <v>8</v>
      </c>
      <c r="B15" s="17" t="s">
        <v>294</v>
      </c>
      <c r="C15" s="17" t="s">
        <v>28</v>
      </c>
      <c r="D15" s="34">
        <v>13</v>
      </c>
      <c r="E15" s="34">
        <v>3</v>
      </c>
      <c r="F15" s="23">
        <v>2</v>
      </c>
      <c r="G15" s="35">
        <f t="shared" si="0"/>
        <v>5</v>
      </c>
      <c r="H15" s="21">
        <f t="shared" si="1"/>
        <v>0.38461538461538464</v>
      </c>
      <c r="I15" s="21">
        <v>2</v>
      </c>
      <c r="K15" s="28"/>
    </row>
    <row r="16" spans="1:13" s="26" customFormat="1" x14ac:dyDescent="0.2">
      <c r="A16" s="27">
        <v>9</v>
      </c>
      <c r="B16" s="24" t="s">
        <v>47</v>
      </c>
      <c r="C16" s="24" t="s">
        <v>48</v>
      </c>
      <c r="D16" s="46">
        <v>14</v>
      </c>
      <c r="E16" s="46">
        <v>5</v>
      </c>
      <c r="F16" s="20">
        <v>0</v>
      </c>
      <c r="G16" s="47">
        <f t="shared" si="0"/>
        <v>5</v>
      </c>
      <c r="H16" s="48">
        <f t="shared" si="1"/>
        <v>0.35714285714285715</v>
      </c>
      <c r="I16" s="48">
        <v>0</v>
      </c>
      <c r="K16" s="28"/>
    </row>
    <row r="17" spans="1:11" s="26" customFormat="1" x14ac:dyDescent="0.2">
      <c r="A17" s="27">
        <v>10</v>
      </c>
      <c r="B17" s="17" t="s">
        <v>2</v>
      </c>
      <c r="C17" s="17" t="s">
        <v>266</v>
      </c>
      <c r="D17" s="34">
        <v>10</v>
      </c>
      <c r="E17" s="34">
        <v>0</v>
      </c>
      <c r="F17" s="23">
        <v>4</v>
      </c>
      <c r="G17" s="35">
        <f t="shared" si="0"/>
        <v>4</v>
      </c>
      <c r="H17" s="21">
        <f t="shared" si="1"/>
        <v>0.4</v>
      </c>
      <c r="I17" s="21">
        <v>2</v>
      </c>
      <c r="K17" s="28"/>
    </row>
    <row r="18" spans="1:11" s="26" customFormat="1" x14ac:dyDescent="0.2">
      <c r="A18" s="27">
        <v>11</v>
      </c>
      <c r="B18" s="24" t="s">
        <v>59</v>
      </c>
      <c r="C18" s="24" t="s">
        <v>297</v>
      </c>
      <c r="D18" s="46">
        <v>11</v>
      </c>
      <c r="E18" s="46">
        <v>2</v>
      </c>
      <c r="F18" s="20">
        <v>2</v>
      </c>
      <c r="G18" s="47">
        <f t="shared" si="0"/>
        <v>4</v>
      </c>
      <c r="H18" s="48">
        <f t="shared" si="1"/>
        <v>0.36363636363636365</v>
      </c>
      <c r="I18" s="48">
        <v>4</v>
      </c>
      <c r="K18" s="28"/>
    </row>
    <row r="19" spans="1:11" s="26" customFormat="1" x14ac:dyDescent="0.2">
      <c r="A19" s="27">
        <v>12</v>
      </c>
      <c r="B19" s="17" t="s">
        <v>103</v>
      </c>
      <c r="C19" s="17" t="s">
        <v>318</v>
      </c>
      <c r="D19" s="34">
        <v>3</v>
      </c>
      <c r="E19" s="34">
        <v>3</v>
      </c>
      <c r="F19" s="23">
        <v>0</v>
      </c>
      <c r="G19" s="35">
        <f t="shared" si="0"/>
        <v>3</v>
      </c>
      <c r="H19" s="21">
        <f t="shared" si="1"/>
        <v>1</v>
      </c>
      <c r="I19" s="21">
        <v>2</v>
      </c>
      <c r="K19" s="28"/>
    </row>
    <row r="20" spans="1:11" s="26" customFormat="1" x14ac:dyDescent="0.2">
      <c r="A20" s="27">
        <v>13</v>
      </c>
      <c r="B20" s="24" t="s">
        <v>63</v>
      </c>
      <c r="C20" s="24" t="s">
        <v>69</v>
      </c>
      <c r="D20" s="46">
        <v>1</v>
      </c>
      <c r="E20" s="46">
        <v>2</v>
      </c>
      <c r="F20" s="20">
        <v>0</v>
      </c>
      <c r="G20" s="47">
        <f t="shared" si="0"/>
        <v>2</v>
      </c>
      <c r="H20" s="48">
        <f t="shared" si="1"/>
        <v>2</v>
      </c>
      <c r="I20" s="48">
        <v>0</v>
      </c>
      <c r="K20" s="28"/>
    </row>
    <row r="21" spans="1:11" s="26" customFormat="1" x14ac:dyDescent="0.2">
      <c r="A21" s="27">
        <v>14</v>
      </c>
      <c r="B21" s="17" t="s">
        <v>2</v>
      </c>
      <c r="C21" s="17" t="s">
        <v>267</v>
      </c>
      <c r="D21" s="34">
        <v>1</v>
      </c>
      <c r="E21" s="34">
        <v>1</v>
      </c>
      <c r="F21" s="23">
        <v>1</v>
      </c>
      <c r="G21" s="35">
        <f t="shared" si="0"/>
        <v>2</v>
      </c>
      <c r="H21" s="21">
        <f t="shared" si="1"/>
        <v>2</v>
      </c>
      <c r="I21" s="21">
        <v>0</v>
      </c>
      <c r="K21" s="28"/>
    </row>
    <row r="22" spans="1:11" s="26" customFormat="1" x14ac:dyDescent="0.2">
      <c r="A22" s="27">
        <v>15</v>
      </c>
      <c r="B22" s="24" t="s">
        <v>256</v>
      </c>
      <c r="C22" s="24" t="s">
        <v>257</v>
      </c>
      <c r="D22" s="46">
        <v>3</v>
      </c>
      <c r="E22" s="46">
        <v>0</v>
      </c>
      <c r="F22" s="20">
        <v>2</v>
      </c>
      <c r="G22" s="47">
        <f t="shared" si="0"/>
        <v>2</v>
      </c>
      <c r="H22" s="48">
        <f t="shared" si="1"/>
        <v>0.66666666666666663</v>
      </c>
      <c r="I22" s="48">
        <v>2</v>
      </c>
      <c r="K22" s="28"/>
    </row>
    <row r="23" spans="1:11" s="26" customFormat="1" x14ac:dyDescent="0.2">
      <c r="A23" s="27">
        <v>16</v>
      </c>
      <c r="B23" s="17" t="s">
        <v>258</v>
      </c>
      <c r="C23" s="17" t="s">
        <v>259</v>
      </c>
      <c r="D23" s="34">
        <v>4</v>
      </c>
      <c r="E23" s="34">
        <v>1</v>
      </c>
      <c r="F23" s="23">
        <v>1</v>
      </c>
      <c r="G23" s="35">
        <f t="shared" si="0"/>
        <v>2</v>
      </c>
      <c r="H23" s="21">
        <f t="shared" si="1"/>
        <v>0.5</v>
      </c>
      <c r="I23" s="21">
        <v>0</v>
      </c>
      <c r="K23" s="28"/>
    </row>
    <row r="24" spans="1:11" s="26" customFormat="1" x14ac:dyDescent="0.2">
      <c r="A24" s="27">
        <v>17</v>
      </c>
      <c r="B24" s="24" t="s">
        <v>202</v>
      </c>
      <c r="C24" s="24" t="s">
        <v>244</v>
      </c>
      <c r="D24" s="46">
        <v>11</v>
      </c>
      <c r="E24" s="46">
        <v>2</v>
      </c>
      <c r="F24" s="20">
        <v>0</v>
      </c>
      <c r="G24" s="47">
        <f t="shared" si="0"/>
        <v>2</v>
      </c>
      <c r="H24" s="48">
        <f t="shared" si="1"/>
        <v>0.18181818181818182</v>
      </c>
      <c r="I24" s="48">
        <v>0</v>
      </c>
      <c r="K24" s="28"/>
    </row>
    <row r="25" spans="1:11" s="26" customFormat="1" x14ac:dyDescent="0.2">
      <c r="A25" s="27">
        <v>18</v>
      </c>
      <c r="B25" s="17" t="s">
        <v>228</v>
      </c>
      <c r="C25" s="17" t="s">
        <v>229</v>
      </c>
      <c r="D25" s="34">
        <v>12</v>
      </c>
      <c r="E25" s="34">
        <v>2</v>
      </c>
      <c r="F25" s="23">
        <v>0</v>
      </c>
      <c r="G25" s="35">
        <f t="shared" si="0"/>
        <v>2</v>
      </c>
      <c r="H25" s="21">
        <f t="shared" si="1"/>
        <v>0.16666666666666666</v>
      </c>
      <c r="I25" s="21">
        <v>2</v>
      </c>
      <c r="K25" s="28"/>
    </row>
    <row r="26" spans="1:11" s="26" customFormat="1" x14ac:dyDescent="0.2">
      <c r="A26" s="27">
        <v>19</v>
      </c>
      <c r="B26" s="24" t="s">
        <v>26</v>
      </c>
      <c r="C26" s="24" t="s">
        <v>39</v>
      </c>
      <c r="D26" s="46">
        <v>1</v>
      </c>
      <c r="E26" s="46">
        <v>0</v>
      </c>
      <c r="F26" s="20">
        <v>1</v>
      </c>
      <c r="G26" s="47">
        <f t="shared" si="0"/>
        <v>1</v>
      </c>
      <c r="H26" s="48">
        <f t="shared" si="1"/>
        <v>1</v>
      </c>
      <c r="I26" s="48">
        <v>0</v>
      </c>
      <c r="K26" s="28"/>
    </row>
    <row r="27" spans="1:11" s="26" customFormat="1" x14ac:dyDescent="0.2">
      <c r="A27" s="27">
        <v>20</v>
      </c>
      <c r="B27" s="49" t="s">
        <v>26</v>
      </c>
      <c r="C27" s="49" t="s">
        <v>34</v>
      </c>
      <c r="D27" s="34">
        <v>2</v>
      </c>
      <c r="E27" s="34">
        <v>1</v>
      </c>
      <c r="F27" s="23">
        <v>0</v>
      </c>
      <c r="G27" s="35">
        <f t="shared" si="0"/>
        <v>1</v>
      </c>
      <c r="H27" s="21">
        <f t="shared" si="1"/>
        <v>0.5</v>
      </c>
      <c r="I27" s="21">
        <v>2</v>
      </c>
      <c r="K27" s="28"/>
    </row>
    <row r="28" spans="1:11" s="26" customFormat="1" x14ac:dyDescent="0.2">
      <c r="A28" s="27">
        <v>21</v>
      </c>
      <c r="B28" s="5" t="s">
        <v>4</v>
      </c>
      <c r="C28" s="5" t="s">
        <v>3</v>
      </c>
      <c r="D28" s="46">
        <v>9</v>
      </c>
      <c r="E28" s="46">
        <v>0</v>
      </c>
      <c r="F28" s="20">
        <v>1</v>
      </c>
      <c r="G28" s="47">
        <f t="shared" si="0"/>
        <v>1</v>
      </c>
      <c r="H28" s="48">
        <f t="shared" si="1"/>
        <v>0.1111111111111111</v>
      </c>
      <c r="I28" s="48">
        <v>0</v>
      </c>
      <c r="K28" s="28"/>
    </row>
    <row r="29" spans="1:11" s="26" customFormat="1" x14ac:dyDescent="0.2">
      <c r="A29" s="27">
        <v>22</v>
      </c>
      <c r="B29" s="17" t="s">
        <v>313</v>
      </c>
      <c r="C29" s="17" t="s">
        <v>314</v>
      </c>
      <c r="D29" s="34">
        <v>1</v>
      </c>
      <c r="E29" s="34">
        <v>0</v>
      </c>
      <c r="F29" s="23">
        <v>0</v>
      </c>
      <c r="G29" s="35">
        <f t="shared" si="0"/>
        <v>0</v>
      </c>
      <c r="H29" s="21">
        <f t="shared" si="1"/>
        <v>0</v>
      </c>
      <c r="I29" s="21">
        <v>0</v>
      </c>
      <c r="K29" s="28"/>
    </row>
    <row r="30" spans="1:11" s="26" customFormat="1" x14ac:dyDescent="0.2">
      <c r="A30" s="27">
        <v>23</v>
      </c>
      <c r="B30" s="24" t="s">
        <v>277</v>
      </c>
      <c r="C30" s="24" t="s">
        <v>229</v>
      </c>
      <c r="D30" s="46">
        <v>1</v>
      </c>
      <c r="E30" s="46">
        <v>0</v>
      </c>
      <c r="F30" s="20">
        <v>0</v>
      </c>
      <c r="G30" s="47">
        <f t="shared" si="0"/>
        <v>0</v>
      </c>
      <c r="H30" s="48">
        <f t="shared" si="1"/>
        <v>0</v>
      </c>
      <c r="I30" s="48">
        <v>0</v>
      </c>
      <c r="K30" s="28"/>
    </row>
    <row r="31" spans="1:11" s="26" customFormat="1" x14ac:dyDescent="0.2">
      <c r="A31" s="27">
        <v>24</v>
      </c>
      <c r="B31" s="17" t="s">
        <v>30</v>
      </c>
      <c r="C31" s="17" t="s">
        <v>31</v>
      </c>
      <c r="D31" s="34">
        <v>6</v>
      </c>
      <c r="E31" s="34">
        <v>0</v>
      </c>
      <c r="F31" s="23">
        <v>0</v>
      </c>
      <c r="G31" s="35">
        <f t="shared" si="0"/>
        <v>0</v>
      </c>
      <c r="H31" s="21">
        <f t="shared" si="1"/>
        <v>0</v>
      </c>
      <c r="I31" s="21">
        <v>2</v>
      </c>
      <c r="K31" s="28"/>
    </row>
    <row r="32" spans="1:11" s="26" customFormat="1" x14ac:dyDescent="0.2">
      <c r="A32" s="27">
        <v>25</v>
      </c>
      <c r="B32" s="24" t="s">
        <v>296</v>
      </c>
      <c r="C32" s="24" t="s">
        <v>295</v>
      </c>
      <c r="D32" s="46">
        <v>8</v>
      </c>
      <c r="E32" s="46">
        <v>0</v>
      </c>
      <c r="F32" s="20">
        <v>0</v>
      </c>
      <c r="G32" s="47">
        <f t="shared" si="0"/>
        <v>0</v>
      </c>
      <c r="H32" s="48">
        <f t="shared" si="1"/>
        <v>0</v>
      </c>
      <c r="I32" s="48">
        <v>0</v>
      </c>
      <c r="K32" s="28"/>
    </row>
    <row r="33" spans="1:11" s="26" customFormat="1" x14ac:dyDescent="0.2">
      <c r="A33" s="27"/>
      <c r="K33" s="28"/>
    </row>
    <row r="34" spans="1:11" s="31" customFormat="1" x14ac:dyDescent="0.2">
      <c r="A34" s="30"/>
      <c r="B34" s="32" t="s">
        <v>16</v>
      </c>
      <c r="C34" s="32"/>
      <c r="D34" s="41">
        <v>14</v>
      </c>
      <c r="E34" s="41">
        <f>SUM(E8:E32)</f>
        <v>54</v>
      </c>
      <c r="F34" s="41">
        <f>SUM(F8:F32)</f>
        <v>42</v>
      </c>
      <c r="G34" s="41">
        <f>SUM(G8:G32)</f>
        <v>96</v>
      </c>
      <c r="H34" s="41">
        <f>SUM(G34/D34)</f>
        <v>6.8571428571428568</v>
      </c>
      <c r="I34" s="104">
        <f>SUM(I8:I32)</f>
        <v>42</v>
      </c>
      <c r="K34" s="32"/>
    </row>
    <row r="35" spans="1:11" s="31" customFormat="1" x14ac:dyDescent="0.2">
      <c r="A35" s="30"/>
      <c r="B35" s="25"/>
      <c r="C35" s="25"/>
      <c r="D35" s="22"/>
      <c r="E35" s="22"/>
      <c r="F35" s="22"/>
      <c r="G35" s="22"/>
      <c r="H35" s="22"/>
      <c r="I35" s="43" t="s">
        <v>23</v>
      </c>
      <c r="K35" s="32"/>
    </row>
    <row r="36" spans="1:11" s="31" customFormat="1" x14ac:dyDescent="0.2">
      <c r="A36" s="30"/>
      <c r="B36" s="32"/>
      <c r="C36" s="32"/>
      <c r="D36" s="41"/>
      <c r="E36" s="41"/>
      <c r="F36" s="41"/>
      <c r="G36" s="41"/>
      <c r="H36" s="41"/>
      <c r="K36" s="32"/>
    </row>
    <row r="37" spans="1:11" s="26" customFormat="1" x14ac:dyDescent="0.2">
      <c r="A37" s="39" t="s">
        <v>10</v>
      </c>
      <c r="B37" s="28"/>
      <c r="C37" s="28"/>
      <c r="D37" s="28"/>
      <c r="E37" s="16"/>
      <c r="F37" s="16"/>
      <c r="G37" s="16"/>
      <c r="H37" s="40"/>
      <c r="I37" s="19"/>
      <c r="K37" s="28"/>
    </row>
    <row r="38" spans="1:11" s="26" customFormat="1" x14ac:dyDescent="0.2">
      <c r="A38" s="27"/>
      <c r="B38" s="36" t="s">
        <v>0</v>
      </c>
      <c r="C38" s="36" t="s">
        <v>1</v>
      </c>
      <c r="D38" s="36" t="s">
        <v>11</v>
      </c>
      <c r="E38" s="36" t="s">
        <v>17</v>
      </c>
      <c r="F38" s="37" t="s">
        <v>13</v>
      </c>
      <c r="G38" s="37" t="s">
        <v>18</v>
      </c>
      <c r="H38" s="38" t="s">
        <v>19</v>
      </c>
      <c r="I38" s="36" t="s">
        <v>179</v>
      </c>
      <c r="K38" s="28"/>
    </row>
    <row r="39" spans="1:11" s="26" customFormat="1" x14ac:dyDescent="0.2">
      <c r="I39" s="33"/>
    </row>
    <row r="40" spans="1:11" s="26" customFormat="1" x14ac:dyDescent="0.2">
      <c r="A40" s="27">
        <v>1</v>
      </c>
      <c r="B40" s="24" t="s">
        <v>292</v>
      </c>
      <c r="C40" s="24" t="s">
        <v>293</v>
      </c>
      <c r="D40" s="24">
        <v>8</v>
      </c>
      <c r="E40" s="24">
        <v>440</v>
      </c>
      <c r="F40" s="20">
        <v>0</v>
      </c>
      <c r="G40" s="20">
        <v>28</v>
      </c>
      <c r="H40" s="20">
        <f>E40/G40</f>
        <v>15.714285714285714</v>
      </c>
      <c r="I40" s="20">
        <v>0</v>
      </c>
      <c r="J40" s="29"/>
      <c r="K40" s="45"/>
    </row>
    <row r="41" spans="1:11" s="26" customFormat="1" x14ac:dyDescent="0.2">
      <c r="A41" s="27">
        <v>2</v>
      </c>
      <c r="B41" s="17" t="s">
        <v>68</v>
      </c>
      <c r="C41" s="17" t="s">
        <v>48</v>
      </c>
      <c r="D41" s="49">
        <v>7</v>
      </c>
      <c r="E41" s="49">
        <v>400</v>
      </c>
      <c r="F41" s="23">
        <v>0</v>
      </c>
      <c r="G41" s="23">
        <v>47</v>
      </c>
      <c r="H41" s="23">
        <f>E41/G41</f>
        <v>8.5106382978723403</v>
      </c>
      <c r="I41" s="23">
        <v>0</v>
      </c>
      <c r="J41" s="29"/>
      <c r="K41" s="45"/>
    </row>
    <row r="42" spans="1:11" s="26" customFormat="1" x14ac:dyDescent="0.2">
      <c r="A42" s="27"/>
      <c r="B42" s="28"/>
      <c r="C42" s="28"/>
      <c r="D42" s="28"/>
      <c r="E42" s="28"/>
      <c r="F42" s="45"/>
      <c r="G42" s="45"/>
      <c r="H42" s="45"/>
      <c r="I42" s="45"/>
    </row>
    <row r="43" spans="1:11" s="31" customFormat="1" x14ac:dyDescent="0.2">
      <c r="A43" s="30"/>
      <c r="B43" s="36" t="s">
        <v>16</v>
      </c>
      <c r="C43" s="36"/>
      <c r="D43" s="104">
        <v>14</v>
      </c>
      <c r="E43" s="104">
        <f>SUM(E40:E41)</f>
        <v>840</v>
      </c>
      <c r="F43" s="104">
        <f>SUM(F40:F41)</f>
        <v>0</v>
      </c>
      <c r="G43" s="104">
        <f>SUM(G40:G41)</f>
        <v>75</v>
      </c>
      <c r="H43" s="104">
        <f>SUM(E43/G43)</f>
        <v>11.2</v>
      </c>
      <c r="I43" s="104">
        <f>SUM(I40:I41)</f>
        <v>0</v>
      </c>
      <c r="K43" s="32"/>
    </row>
    <row r="44" spans="1:11" x14ac:dyDescent="0.2">
      <c r="A44"/>
      <c r="I44" s="44" t="s">
        <v>22</v>
      </c>
    </row>
    <row r="45" spans="1:11" x14ac:dyDescent="0.2">
      <c r="A45"/>
    </row>
    <row r="46" spans="1:11" x14ac:dyDescent="0.2">
      <c r="A46"/>
      <c r="G46"/>
    </row>
    <row r="47" spans="1:11" x14ac:dyDescent="0.2">
      <c r="A47"/>
    </row>
    <row r="48" spans="1:11" x14ac:dyDescent="0.2">
      <c r="A48" s="98" t="s">
        <v>188</v>
      </c>
      <c r="F48"/>
      <c r="G48"/>
      <c r="H48"/>
    </row>
    <row r="49" spans="1:9" x14ac:dyDescent="0.2">
      <c r="B49" s="99" t="s">
        <v>194</v>
      </c>
      <c r="C49" s="99" t="s">
        <v>193</v>
      </c>
      <c r="D49" s="99" t="s">
        <v>197</v>
      </c>
      <c r="E49" s="99" t="s">
        <v>190</v>
      </c>
      <c r="F49" s="100" t="s">
        <v>316</v>
      </c>
      <c r="G49" s="100" t="s">
        <v>315</v>
      </c>
      <c r="H49" s="100" t="s">
        <v>198</v>
      </c>
      <c r="I49" s="100" t="s">
        <v>16</v>
      </c>
    </row>
    <row r="50" spans="1:9" x14ac:dyDescent="0.2">
      <c r="B50" s="3"/>
      <c r="C50" s="3"/>
      <c r="D50" s="110"/>
      <c r="E50" s="3"/>
      <c r="F50" s="3"/>
      <c r="G50" s="11"/>
      <c r="H50" s="11"/>
      <c r="I50" s="11"/>
    </row>
    <row r="51" spans="1:9" x14ac:dyDescent="0.2">
      <c r="A51" s="2">
        <v>1</v>
      </c>
      <c r="B51" s="17" t="s">
        <v>317</v>
      </c>
      <c r="C51" s="17" t="s">
        <v>200</v>
      </c>
      <c r="D51" s="103">
        <v>5</v>
      </c>
      <c r="E51" s="103">
        <v>0</v>
      </c>
      <c r="F51" s="103">
        <v>4</v>
      </c>
      <c r="G51" s="103">
        <v>61</v>
      </c>
      <c r="H51" s="103">
        <v>4</v>
      </c>
      <c r="I51" s="108">
        <f>SUM(E51:H51)</f>
        <v>69</v>
      </c>
    </row>
    <row r="52" spans="1:9" x14ac:dyDescent="0.2">
      <c r="A52" s="2">
        <v>2</v>
      </c>
      <c r="B52" s="24" t="s">
        <v>261</v>
      </c>
      <c r="C52" s="24" t="s">
        <v>262</v>
      </c>
      <c r="D52" s="107">
        <v>4</v>
      </c>
      <c r="E52" s="107">
        <v>46</v>
      </c>
      <c r="F52" s="107">
        <v>0</v>
      </c>
      <c r="G52" s="107">
        <v>0</v>
      </c>
      <c r="H52" s="107">
        <v>7</v>
      </c>
      <c r="I52" s="109">
        <f>SUM(E52:H52)</f>
        <v>53</v>
      </c>
    </row>
    <row r="53" spans="1:9" x14ac:dyDescent="0.2">
      <c r="A53" s="2">
        <v>3</v>
      </c>
      <c r="B53" s="49" t="s">
        <v>320</v>
      </c>
      <c r="C53" s="49"/>
      <c r="D53" s="103">
        <v>2</v>
      </c>
      <c r="E53" s="103">
        <v>0</v>
      </c>
      <c r="F53" s="103">
        <v>0</v>
      </c>
      <c r="G53" s="103">
        <v>20</v>
      </c>
      <c r="H53" s="103">
        <v>0</v>
      </c>
      <c r="I53" s="108">
        <f>SUM(E53:H53)</f>
        <v>20</v>
      </c>
    </row>
    <row r="54" spans="1:9" x14ac:dyDescent="0.2">
      <c r="A54" s="2">
        <v>4</v>
      </c>
      <c r="B54" s="5" t="s">
        <v>321</v>
      </c>
      <c r="C54" s="5"/>
      <c r="D54" s="107">
        <v>1</v>
      </c>
      <c r="E54" s="107">
        <v>0</v>
      </c>
      <c r="F54" s="107">
        <v>0</v>
      </c>
      <c r="G54" s="107">
        <v>0</v>
      </c>
      <c r="H54" s="107">
        <v>16</v>
      </c>
      <c r="I54" s="109">
        <f>SUM(E54:H54)</f>
        <v>16</v>
      </c>
    </row>
    <row r="55" spans="1:9" x14ac:dyDescent="0.2">
      <c r="A55" s="2">
        <v>5</v>
      </c>
      <c r="B55" s="17" t="s">
        <v>319</v>
      </c>
      <c r="C55" s="17" t="s">
        <v>264</v>
      </c>
      <c r="D55" s="103">
        <v>1</v>
      </c>
      <c r="E55" s="103">
        <v>0</v>
      </c>
      <c r="F55" s="103">
        <v>0</v>
      </c>
      <c r="G55" s="103">
        <v>7</v>
      </c>
      <c r="H55" s="103">
        <v>0</v>
      </c>
      <c r="I55" s="108">
        <f>SUM(E55:H55)</f>
        <v>7</v>
      </c>
    </row>
    <row r="56" spans="1:9" x14ac:dyDescent="0.2">
      <c r="A56" s="2">
        <v>6</v>
      </c>
      <c r="B56" s="24" t="s">
        <v>275</v>
      </c>
      <c r="C56" s="24" t="s">
        <v>276</v>
      </c>
      <c r="D56" s="107">
        <v>1</v>
      </c>
      <c r="E56" s="107">
        <v>5</v>
      </c>
      <c r="F56" s="107">
        <v>0</v>
      </c>
      <c r="G56" s="107">
        <v>0</v>
      </c>
      <c r="H56" s="107">
        <v>2</v>
      </c>
      <c r="I56" s="109">
        <f t="shared" ref="I56" si="2">SUM(E56:H56)</f>
        <v>7</v>
      </c>
    </row>
    <row r="59" spans="1:9" x14ac:dyDescent="0.2">
      <c r="B59" s="105" t="s">
        <v>16</v>
      </c>
      <c r="C59" s="99"/>
      <c r="D59" s="106">
        <f t="shared" ref="D59:I59" si="3">SUM(D51:D56)</f>
        <v>14</v>
      </c>
      <c r="E59" s="106">
        <f t="shared" si="3"/>
        <v>51</v>
      </c>
      <c r="F59" s="106">
        <f t="shared" si="3"/>
        <v>4</v>
      </c>
      <c r="G59" s="106">
        <f t="shared" si="3"/>
        <v>88</v>
      </c>
      <c r="H59" s="106">
        <f t="shared" si="3"/>
        <v>29</v>
      </c>
      <c r="I59" s="106">
        <f t="shared" si="3"/>
        <v>172</v>
      </c>
    </row>
  </sheetData>
  <autoFilter ref="A5:I5" xr:uid="{00000000-0009-0000-0000-000002000000}">
    <sortState ref="A8:I32">
      <sortCondition descending="1" ref="G5"/>
    </sortState>
  </autoFilter>
  <mergeCells count="1">
    <mergeCell ref="A1:I1"/>
  </mergeCells>
  <printOptions horizontalCentered="1" verticalCentered="1"/>
  <pageMargins left="0.23622047244094491" right="0.39370078740157483" top="0.39370078740157483" bottom="0.74803149606299213" header="0.51181102362204722" footer="0.51181102362204722"/>
  <pageSetup paperSize="9" scale="82" orientation="landscape" horizontalDpi="300" verticalDpi="300" r:id="rId1"/>
  <headerFooter alignWithMargins="0">
    <oddFooter>&amp;CSkorerliste 2016/17</oddFooter>
  </headerFooter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6"/>
  <sheetViews>
    <sheetView zoomScale="145" zoomScaleNormal="145" zoomScaleSheetLayoutView="100" workbookViewId="0">
      <selection activeCell="D40" sqref="D40"/>
    </sheetView>
  </sheetViews>
  <sheetFormatPr baseColWidth="10" defaultRowHeight="12.75" x14ac:dyDescent="0.2"/>
  <cols>
    <col min="1" max="1" width="6.85546875" style="2" customWidth="1"/>
    <col min="2" max="3" width="14.7109375" customWidth="1"/>
    <col min="4" max="4" width="12.140625" customWidth="1"/>
    <col min="5" max="5" width="12.140625" bestFit="1" customWidth="1"/>
    <col min="6" max="7" width="12.140625" style="9" customWidth="1"/>
    <col min="8" max="8" width="13.85546875" style="13" bestFit="1" customWidth="1"/>
    <col min="9" max="9" width="16" customWidth="1"/>
    <col min="10" max="10" width="3.28515625" customWidth="1"/>
  </cols>
  <sheetData>
    <row r="1" spans="1:13" ht="20.25" x14ac:dyDescent="0.3">
      <c r="A1" s="120" t="s">
        <v>291</v>
      </c>
      <c r="B1" s="120"/>
      <c r="C1" s="120"/>
      <c r="D1" s="120"/>
      <c r="E1" s="120"/>
      <c r="F1" s="120"/>
      <c r="G1" s="120"/>
      <c r="H1" s="120"/>
      <c r="I1" s="120"/>
    </row>
    <row r="2" spans="1:13" ht="3" customHeight="1" x14ac:dyDescent="0.25">
      <c r="A2" s="4"/>
      <c r="B2" s="4"/>
      <c r="C2" s="4"/>
      <c r="D2" s="4"/>
      <c r="E2" s="4"/>
      <c r="F2" s="8"/>
      <c r="G2" s="8"/>
      <c r="H2" s="12"/>
      <c r="I2" s="4"/>
    </row>
    <row r="3" spans="1:13" ht="12.75" customHeight="1" x14ac:dyDescent="0.2"/>
    <row r="4" spans="1:13" ht="3" customHeight="1" x14ac:dyDescent="0.2"/>
    <row r="5" spans="1:13" ht="13.5" thickBot="1" x14ac:dyDescent="0.25">
      <c r="A5" s="6" t="s">
        <v>21</v>
      </c>
      <c r="B5" s="1" t="s">
        <v>0</v>
      </c>
      <c r="C5" s="1" t="s">
        <v>1</v>
      </c>
      <c r="D5" s="1" t="s">
        <v>11</v>
      </c>
      <c r="E5" s="1" t="s">
        <v>12</v>
      </c>
      <c r="F5" s="10" t="s">
        <v>13</v>
      </c>
      <c r="G5" s="10" t="s">
        <v>14</v>
      </c>
      <c r="H5" s="14" t="s">
        <v>15</v>
      </c>
      <c r="I5" s="1" t="s">
        <v>24</v>
      </c>
      <c r="M5" s="18"/>
    </row>
    <row r="6" spans="1:13" ht="3" customHeight="1" x14ac:dyDescent="0.2">
      <c r="A6" s="7"/>
      <c r="B6" s="3"/>
      <c r="C6" s="3"/>
      <c r="D6" s="3"/>
      <c r="E6" s="3"/>
      <c r="F6" s="11"/>
      <c r="G6" s="11"/>
      <c r="H6" s="15"/>
      <c r="I6" s="3"/>
    </row>
    <row r="8" spans="1:13" s="26" customFormat="1" x14ac:dyDescent="0.2">
      <c r="A8" s="27">
        <v>1</v>
      </c>
      <c r="B8" s="49" t="s">
        <v>201</v>
      </c>
      <c r="C8" s="49" t="s">
        <v>64</v>
      </c>
      <c r="D8" s="34">
        <v>18</v>
      </c>
      <c r="E8" s="34">
        <v>10</v>
      </c>
      <c r="F8" s="23">
        <v>8</v>
      </c>
      <c r="G8" s="35">
        <f t="shared" ref="G8:G30" si="0">SUM(E8:F8)</f>
        <v>18</v>
      </c>
      <c r="H8" s="21">
        <f t="shared" ref="H8:H30" si="1">G8/D8</f>
        <v>1</v>
      </c>
      <c r="I8" s="21">
        <v>2</v>
      </c>
    </row>
    <row r="9" spans="1:13" s="26" customFormat="1" x14ac:dyDescent="0.2">
      <c r="A9" s="27">
        <v>2</v>
      </c>
      <c r="B9" s="24" t="s">
        <v>63</v>
      </c>
      <c r="C9" s="24" t="s">
        <v>69</v>
      </c>
      <c r="D9" s="46">
        <v>12</v>
      </c>
      <c r="E9" s="46">
        <v>9</v>
      </c>
      <c r="F9" s="20">
        <v>5</v>
      </c>
      <c r="G9" s="47">
        <f t="shared" si="0"/>
        <v>14</v>
      </c>
      <c r="H9" s="48">
        <f t="shared" si="1"/>
        <v>1.1666666666666667</v>
      </c>
      <c r="I9" s="48">
        <v>0</v>
      </c>
      <c r="J9" s="28"/>
      <c r="K9" s="28"/>
    </row>
    <row r="10" spans="1:13" s="26" customFormat="1" x14ac:dyDescent="0.2">
      <c r="A10" s="27">
        <v>3</v>
      </c>
      <c r="B10" s="17" t="s">
        <v>256</v>
      </c>
      <c r="C10" s="17" t="s">
        <v>257</v>
      </c>
      <c r="D10" s="34">
        <v>14</v>
      </c>
      <c r="E10" s="34">
        <v>7</v>
      </c>
      <c r="F10" s="23">
        <v>6</v>
      </c>
      <c r="G10" s="35">
        <f t="shared" si="0"/>
        <v>13</v>
      </c>
      <c r="H10" s="21">
        <f t="shared" si="1"/>
        <v>0.9285714285714286</v>
      </c>
      <c r="I10" s="21">
        <v>0</v>
      </c>
      <c r="J10" s="28"/>
      <c r="K10" s="28"/>
    </row>
    <row r="11" spans="1:13" s="26" customFormat="1" x14ac:dyDescent="0.2">
      <c r="A11" s="27">
        <v>4</v>
      </c>
      <c r="B11" s="24" t="s">
        <v>26</v>
      </c>
      <c r="C11" s="24" t="s">
        <v>49</v>
      </c>
      <c r="D11" s="46">
        <v>10</v>
      </c>
      <c r="E11" s="46">
        <v>4</v>
      </c>
      <c r="F11" s="20">
        <v>4</v>
      </c>
      <c r="G11" s="47">
        <f t="shared" si="0"/>
        <v>8</v>
      </c>
      <c r="H11" s="48">
        <f t="shared" si="1"/>
        <v>0.8</v>
      </c>
      <c r="I11" s="48">
        <v>0</v>
      </c>
      <c r="J11" s="28"/>
      <c r="K11" s="28"/>
    </row>
    <row r="12" spans="1:13" s="26" customFormat="1" x14ac:dyDescent="0.2">
      <c r="A12" s="27">
        <v>5</v>
      </c>
      <c r="B12" s="49" t="s">
        <v>44</v>
      </c>
      <c r="C12" s="49" t="s">
        <v>45</v>
      </c>
      <c r="D12" s="34">
        <v>12</v>
      </c>
      <c r="E12" s="34">
        <v>4</v>
      </c>
      <c r="F12" s="23">
        <v>3</v>
      </c>
      <c r="G12" s="35">
        <f t="shared" si="0"/>
        <v>7</v>
      </c>
      <c r="H12" s="21">
        <f t="shared" si="1"/>
        <v>0.58333333333333337</v>
      </c>
      <c r="I12" s="21">
        <v>4</v>
      </c>
      <c r="J12" s="28"/>
      <c r="K12" s="28"/>
    </row>
    <row r="13" spans="1:13" s="26" customFormat="1" x14ac:dyDescent="0.2">
      <c r="A13" s="27">
        <v>6</v>
      </c>
      <c r="B13" s="24" t="s">
        <v>47</v>
      </c>
      <c r="C13" s="24" t="s">
        <v>48</v>
      </c>
      <c r="D13" s="46">
        <v>14</v>
      </c>
      <c r="E13" s="46">
        <v>5</v>
      </c>
      <c r="F13" s="20">
        <v>2</v>
      </c>
      <c r="G13" s="47">
        <f t="shared" si="0"/>
        <v>7</v>
      </c>
      <c r="H13" s="48">
        <f t="shared" si="1"/>
        <v>0.5</v>
      </c>
      <c r="I13" s="48">
        <v>0</v>
      </c>
      <c r="K13" s="28"/>
    </row>
    <row r="14" spans="1:13" x14ac:dyDescent="0.2">
      <c r="A14" s="27">
        <v>7</v>
      </c>
      <c r="B14" s="17" t="s">
        <v>89</v>
      </c>
      <c r="C14" s="17" t="s">
        <v>238</v>
      </c>
      <c r="D14" s="34">
        <v>16</v>
      </c>
      <c r="E14" s="34">
        <v>5</v>
      </c>
      <c r="F14" s="23">
        <v>2</v>
      </c>
      <c r="G14" s="35">
        <f t="shared" si="0"/>
        <v>7</v>
      </c>
      <c r="H14" s="21">
        <f t="shared" si="1"/>
        <v>0.4375</v>
      </c>
      <c r="I14" s="21">
        <v>0</v>
      </c>
    </row>
    <row r="15" spans="1:13" s="26" customFormat="1" x14ac:dyDescent="0.2">
      <c r="A15" s="27">
        <v>8</v>
      </c>
      <c r="B15" s="24" t="s">
        <v>294</v>
      </c>
      <c r="C15" s="24" t="s">
        <v>28</v>
      </c>
      <c r="D15" s="46">
        <v>18</v>
      </c>
      <c r="E15" s="46">
        <v>5</v>
      </c>
      <c r="F15" s="20">
        <v>2</v>
      </c>
      <c r="G15" s="47">
        <f t="shared" si="0"/>
        <v>7</v>
      </c>
      <c r="H15" s="48">
        <f t="shared" si="1"/>
        <v>0.3888888888888889</v>
      </c>
      <c r="I15" s="48">
        <v>2</v>
      </c>
      <c r="K15" s="28"/>
    </row>
    <row r="16" spans="1:13" s="26" customFormat="1" x14ac:dyDescent="0.2">
      <c r="A16" s="27">
        <v>9</v>
      </c>
      <c r="B16" s="17" t="s">
        <v>30</v>
      </c>
      <c r="C16" s="17" t="s">
        <v>31</v>
      </c>
      <c r="D16" s="34">
        <v>14</v>
      </c>
      <c r="E16" s="34">
        <v>3</v>
      </c>
      <c r="F16" s="23">
        <v>3</v>
      </c>
      <c r="G16" s="35">
        <f t="shared" si="0"/>
        <v>6</v>
      </c>
      <c r="H16" s="21">
        <f t="shared" si="1"/>
        <v>0.42857142857142855</v>
      </c>
      <c r="I16" s="21">
        <v>4</v>
      </c>
      <c r="K16" s="28"/>
    </row>
    <row r="17" spans="1:11" s="26" customFormat="1" x14ac:dyDescent="0.2">
      <c r="A17" s="27">
        <v>10</v>
      </c>
      <c r="B17" s="24" t="s">
        <v>2</v>
      </c>
      <c r="C17" s="24" t="s">
        <v>266</v>
      </c>
      <c r="D17" s="46">
        <v>18</v>
      </c>
      <c r="E17" s="46">
        <v>2</v>
      </c>
      <c r="F17" s="20">
        <v>3</v>
      </c>
      <c r="G17" s="47">
        <f t="shared" si="0"/>
        <v>5</v>
      </c>
      <c r="H17" s="48">
        <f t="shared" si="1"/>
        <v>0.27777777777777779</v>
      </c>
      <c r="I17" s="48">
        <v>0</v>
      </c>
      <c r="K17" s="28"/>
    </row>
    <row r="18" spans="1:11" s="26" customFormat="1" x14ac:dyDescent="0.2">
      <c r="A18" s="27">
        <v>11</v>
      </c>
      <c r="B18" s="17" t="s">
        <v>63</v>
      </c>
      <c r="C18" s="17" t="s">
        <v>64</v>
      </c>
      <c r="D18" s="34">
        <v>18</v>
      </c>
      <c r="E18" s="34">
        <v>1</v>
      </c>
      <c r="F18" s="23">
        <v>4</v>
      </c>
      <c r="G18" s="35">
        <f t="shared" si="0"/>
        <v>5</v>
      </c>
      <c r="H18" s="21">
        <f t="shared" si="1"/>
        <v>0.27777777777777779</v>
      </c>
      <c r="I18" s="21">
        <v>4</v>
      </c>
      <c r="K18" s="28"/>
    </row>
    <row r="19" spans="1:11" s="26" customFormat="1" x14ac:dyDescent="0.2">
      <c r="A19" s="27">
        <v>12</v>
      </c>
      <c r="B19" s="24" t="s">
        <v>258</v>
      </c>
      <c r="C19" s="24" t="s">
        <v>259</v>
      </c>
      <c r="D19" s="46">
        <v>6</v>
      </c>
      <c r="E19" s="46">
        <v>0</v>
      </c>
      <c r="F19" s="20">
        <v>4</v>
      </c>
      <c r="G19" s="47">
        <f t="shared" si="0"/>
        <v>4</v>
      </c>
      <c r="H19" s="48">
        <f t="shared" si="1"/>
        <v>0.66666666666666663</v>
      </c>
      <c r="I19" s="48">
        <v>0</v>
      </c>
      <c r="K19" s="28"/>
    </row>
    <row r="20" spans="1:11" s="26" customFormat="1" x14ac:dyDescent="0.2">
      <c r="A20" s="27">
        <v>13</v>
      </c>
      <c r="B20" s="17" t="s">
        <v>59</v>
      </c>
      <c r="C20" s="17" t="s">
        <v>297</v>
      </c>
      <c r="D20" s="34">
        <v>14</v>
      </c>
      <c r="E20" s="34">
        <v>1</v>
      </c>
      <c r="F20" s="23">
        <v>3</v>
      </c>
      <c r="G20" s="35">
        <f t="shared" si="0"/>
        <v>4</v>
      </c>
      <c r="H20" s="21">
        <f t="shared" si="1"/>
        <v>0.2857142857142857</v>
      </c>
      <c r="I20" s="21">
        <v>4</v>
      </c>
      <c r="K20" s="28"/>
    </row>
    <row r="21" spans="1:11" s="26" customFormat="1" x14ac:dyDescent="0.2">
      <c r="A21" s="27">
        <v>14</v>
      </c>
      <c r="B21" s="24" t="s">
        <v>240</v>
      </c>
      <c r="C21" s="24" t="s">
        <v>241</v>
      </c>
      <c r="D21" s="46">
        <v>10</v>
      </c>
      <c r="E21" s="46">
        <v>1</v>
      </c>
      <c r="F21" s="20">
        <v>2</v>
      </c>
      <c r="G21" s="47">
        <f t="shared" si="0"/>
        <v>3</v>
      </c>
      <c r="H21" s="48">
        <f t="shared" si="1"/>
        <v>0.3</v>
      </c>
      <c r="I21" s="48">
        <v>0</v>
      </c>
      <c r="K21" s="28"/>
    </row>
    <row r="22" spans="1:11" s="26" customFormat="1" x14ac:dyDescent="0.2">
      <c r="A22" s="27">
        <v>15</v>
      </c>
      <c r="B22" s="17" t="s">
        <v>51</v>
      </c>
      <c r="C22" s="17" t="s">
        <v>52</v>
      </c>
      <c r="D22" s="34">
        <v>16</v>
      </c>
      <c r="E22" s="34">
        <v>1</v>
      </c>
      <c r="F22" s="23">
        <v>2</v>
      </c>
      <c r="G22" s="35">
        <f t="shared" si="0"/>
        <v>3</v>
      </c>
      <c r="H22" s="21">
        <f t="shared" si="1"/>
        <v>0.1875</v>
      </c>
      <c r="I22" s="21">
        <v>6</v>
      </c>
      <c r="K22" s="28"/>
    </row>
    <row r="23" spans="1:11" s="26" customFormat="1" x14ac:dyDescent="0.2">
      <c r="A23" s="27">
        <v>16</v>
      </c>
      <c r="B23" s="24" t="s">
        <v>2</v>
      </c>
      <c r="C23" s="24" t="s">
        <v>6</v>
      </c>
      <c r="D23" s="46">
        <v>18</v>
      </c>
      <c r="E23" s="46">
        <v>2</v>
      </c>
      <c r="F23" s="20">
        <v>1</v>
      </c>
      <c r="G23" s="47">
        <f t="shared" si="0"/>
        <v>3</v>
      </c>
      <c r="H23" s="48">
        <f t="shared" si="1"/>
        <v>0.16666666666666666</v>
      </c>
      <c r="I23" s="48">
        <v>0</v>
      </c>
      <c r="K23" s="28"/>
    </row>
    <row r="24" spans="1:11" s="26" customFormat="1" x14ac:dyDescent="0.2">
      <c r="A24" s="27">
        <v>17</v>
      </c>
      <c r="B24" s="17" t="s">
        <v>209</v>
      </c>
      <c r="C24" s="17" t="s">
        <v>31</v>
      </c>
      <c r="D24" s="34">
        <v>4</v>
      </c>
      <c r="E24" s="34">
        <v>2</v>
      </c>
      <c r="F24" s="23">
        <v>0</v>
      </c>
      <c r="G24" s="35">
        <f t="shared" si="0"/>
        <v>2</v>
      </c>
      <c r="H24" s="21">
        <f t="shared" si="1"/>
        <v>0.5</v>
      </c>
      <c r="I24" s="21">
        <v>0</v>
      </c>
      <c r="K24" s="28"/>
    </row>
    <row r="25" spans="1:11" s="26" customFormat="1" x14ac:dyDescent="0.2">
      <c r="A25" s="27">
        <v>17</v>
      </c>
      <c r="B25" s="49" t="s">
        <v>300</v>
      </c>
      <c r="C25" s="49" t="s">
        <v>301</v>
      </c>
      <c r="D25" s="34">
        <v>4</v>
      </c>
      <c r="E25" s="34">
        <v>2</v>
      </c>
      <c r="F25" s="23">
        <v>0</v>
      </c>
      <c r="G25" s="35">
        <f t="shared" si="0"/>
        <v>2</v>
      </c>
      <c r="H25" s="21">
        <f t="shared" si="1"/>
        <v>0.5</v>
      </c>
      <c r="I25" s="21">
        <v>0</v>
      </c>
      <c r="K25" s="28"/>
    </row>
    <row r="26" spans="1:11" s="26" customFormat="1" x14ac:dyDescent="0.2">
      <c r="A26" s="27">
        <v>19</v>
      </c>
      <c r="B26" s="24" t="s">
        <v>277</v>
      </c>
      <c r="C26" s="24" t="s">
        <v>229</v>
      </c>
      <c r="D26" s="46">
        <v>2</v>
      </c>
      <c r="E26" s="46">
        <v>0</v>
      </c>
      <c r="F26" s="20">
        <v>1</v>
      </c>
      <c r="G26" s="47">
        <f t="shared" si="0"/>
        <v>1</v>
      </c>
      <c r="H26" s="48">
        <f t="shared" si="1"/>
        <v>0.5</v>
      </c>
      <c r="I26" s="48">
        <v>0</v>
      </c>
      <c r="K26" s="28"/>
    </row>
    <row r="27" spans="1:11" s="26" customFormat="1" x14ac:dyDescent="0.2">
      <c r="A27" s="27">
        <v>20</v>
      </c>
      <c r="B27" s="17" t="s">
        <v>46</v>
      </c>
      <c r="C27" s="17" t="s">
        <v>3</v>
      </c>
      <c r="D27" s="34">
        <v>4</v>
      </c>
      <c r="E27" s="34">
        <v>1</v>
      </c>
      <c r="F27" s="23">
        <v>0</v>
      </c>
      <c r="G27" s="35">
        <f t="shared" si="0"/>
        <v>1</v>
      </c>
      <c r="H27" s="21">
        <f t="shared" si="1"/>
        <v>0.25</v>
      </c>
      <c r="I27" s="21">
        <v>0</v>
      </c>
      <c r="K27" s="28"/>
    </row>
    <row r="28" spans="1:11" s="26" customFormat="1" x14ac:dyDescent="0.2">
      <c r="A28" s="27">
        <v>21</v>
      </c>
      <c r="B28" s="5" t="s">
        <v>26</v>
      </c>
      <c r="C28" s="5" t="s">
        <v>34</v>
      </c>
      <c r="D28" s="46">
        <v>2</v>
      </c>
      <c r="E28" s="46">
        <v>0</v>
      </c>
      <c r="F28" s="20">
        <v>0</v>
      </c>
      <c r="G28" s="47">
        <f t="shared" si="0"/>
        <v>0</v>
      </c>
      <c r="H28" s="48">
        <f t="shared" si="1"/>
        <v>0</v>
      </c>
      <c r="I28" s="48">
        <v>0</v>
      </c>
      <c r="K28" s="28"/>
    </row>
    <row r="29" spans="1:11" s="26" customFormat="1" x14ac:dyDescent="0.2">
      <c r="A29" s="27">
        <v>22</v>
      </c>
      <c r="B29" s="49" t="s">
        <v>4</v>
      </c>
      <c r="C29" s="49" t="s">
        <v>3</v>
      </c>
      <c r="D29" s="34">
        <v>4</v>
      </c>
      <c r="E29" s="34">
        <v>0</v>
      </c>
      <c r="F29" s="23">
        <v>0</v>
      </c>
      <c r="G29" s="35">
        <f t="shared" si="0"/>
        <v>0</v>
      </c>
      <c r="H29" s="21">
        <f t="shared" si="1"/>
        <v>0</v>
      </c>
      <c r="I29" s="21">
        <v>0</v>
      </c>
      <c r="K29" s="28"/>
    </row>
    <row r="30" spans="1:11" s="26" customFormat="1" x14ac:dyDescent="0.2">
      <c r="A30" s="27">
        <v>23</v>
      </c>
      <c r="B30" s="24" t="s">
        <v>296</v>
      </c>
      <c r="C30" s="24" t="s">
        <v>295</v>
      </c>
      <c r="D30" s="46">
        <v>18</v>
      </c>
      <c r="E30" s="46">
        <v>0</v>
      </c>
      <c r="F30" s="20">
        <v>0</v>
      </c>
      <c r="G30" s="47">
        <f t="shared" si="0"/>
        <v>0</v>
      </c>
      <c r="H30" s="48">
        <f t="shared" si="1"/>
        <v>0</v>
      </c>
      <c r="I30" s="48">
        <v>2</v>
      </c>
      <c r="K30" s="28"/>
    </row>
    <row r="31" spans="1:11" s="26" customFormat="1" x14ac:dyDescent="0.2">
      <c r="A31" s="27"/>
      <c r="K31" s="28"/>
    </row>
    <row r="32" spans="1:11" s="31" customFormat="1" x14ac:dyDescent="0.2">
      <c r="A32" s="30"/>
      <c r="B32" s="32" t="s">
        <v>16</v>
      </c>
      <c r="C32" s="32"/>
      <c r="D32" s="41">
        <v>18</v>
      </c>
      <c r="E32" s="41">
        <f>SUM(E8:E30)</f>
        <v>65</v>
      </c>
      <c r="F32" s="41">
        <f>SUM(F8:F30)</f>
        <v>55</v>
      </c>
      <c r="G32" s="41">
        <f>SUM(G8:G30)</f>
        <v>120</v>
      </c>
      <c r="H32" s="41">
        <f>SUM(G32/D32)</f>
        <v>6.666666666666667</v>
      </c>
      <c r="I32" s="104">
        <f>SUM(I8:I30)</f>
        <v>28</v>
      </c>
      <c r="K32" s="32"/>
    </row>
    <row r="33" spans="1:11" s="31" customFormat="1" x14ac:dyDescent="0.2">
      <c r="A33" s="30"/>
      <c r="B33" s="25"/>
      <c r="C33" s="25"/>
      <c r="D33" s="22"/>
      <c r="E33" s="22"/>
      <c r="F33" s="22"/>
      <c r="G33" s="22"/>
      <c r="H33" s="22"/>
      <c r="I33" s="43" t="s">
        <v>23</v>
      </c>
      <c r="K33" s="32"/>
    </row>
    <row r="34" spans="1:11" s="31" customFormat="1" x14ac:dyDescent="0.2">
      <c r="A34" s="30"/>
      <c r="B34" s="32"/>
      <c r="C34" s="32"/>
      <c r="D34" s="41"/>
      <c r="E34" s="41"/>
      <c r="F34" s="41"/>
      <c r="G34" s="41"/>
      <c r="H34" s="41"/>
      <c r="K34" s="32"/>
    </row>
    <row r="35" spans="1:11" s="26" customFormat="1" x14ac:dyDescent="0.2">
      <c r="A35" s="39" t="s">
        <v>10</v>
      </c>
      <c r="B35" s="28"/>
      <c r="C35" s="28"/>
      <c r="D35" s="28"/>
      <c r="E35" s="16"/>
      <c r="F35" s="16"/>
      <c r="G35" s="16"/>
      <c r="H35" s="40"/>
      <c r="I35" s="19"/>
      <c r="K35" s="28"/>
    </row>
    <row r="36" spans="1:11" s="26" customFormat="1" x14ac:dyDescent="0.2">
      <c r="A36" s="27"/>
      <c r="B36" s="36" t="s">
        <v>0</v>
      </c>
      <c r="C36" s="36" t="s">
        <v>1</v>
      </c>
      <c r="D36" s="36" t="s">
        <v>11</v>
      </c>
      <c r="E36" s="36" t="s">
        <v>17</v>
      </c>
      <c r="F36" s="37" t="s">
        <v>13</v>
      </c>
      <c r="G36" s="37" t="s">
        <v>18</v>
      </c>
      <c r="H36" s="38" t="s">
        <v>19</v>
      </c>
      <c r="I36" s="36" t="s">
        <v>179</v>
      </c>
      <c r="K36" s="28"/>
    </row>
    <row r="37" spans="1:11" s="26" customFormat="1" x14ac:dyDescent="0.2">
      <c r="I37" s="33"/>
    </row>
    <row r="38" spans="1:11" s="26" customFormat="1" x14ac:dyDescent="0.2">
      <c r="A38" s="27">
        <v>1</v>
      </c>
      <c r="B38" s="24" t="s">
        <v>292</v>
      </c>
      <c r="C38" s="24" t="s">
        <v>293</v>
      </c>
      <c r="D38" s="24">
        <v>9</v>
      </c>
      <c r="E38" s="24">
        <v>358</v>
      </c>
      <c r="F38" s="20">
        <v>0</v>
      </c>
      <c r="G38" s="20">
        <v>11</v>
      </c>
      <c r="H38" s="20">
        <f>E38/G38</f>
        <v>32.545454545454547</v>
      </c>
      <c r="I38" s="20">
        <v>2</v>
      </c>
      <c r="J38" s="29"/>
      <c r="K38" s="45"/>
    </row>
    <row r="39" spans="1:11" s="26" customFormat="1" x14ac:dyDescent="0.2">
      <c r="A39" s="27">
        <v>2</v>
      </c>
      <c r="B39" s="17" t="s">
        <v>68</v>
      </c>
      <c r="C39" s="17" t="s">
        <v>48</v>
      </c>
      <c r="D39" s="49">
        <v>9</v>
      </c>
      <c r="E39" s="49">
        <v>358</v>
      </c>
      <c r="F39" s="23">
        <v>0</v>
      </c>
      <c r="G39" s="23">
        <v>24</v>
      </c>
      <c r="H39" s="23">
        <f>E39/G39</f>
        <v>14.916666666666666</v>
      </c>
      <c r="I39" s="23">
        <v>1</v>
      </c>
      <c r="J39" s="29"/>
      <c r="K39" s="45"/>
    </row>
    <row r="40" spans="1:11" s="26" customFormat="1" x14ac:dyDescent="0.2">
      <c r="A40" s="27"/>
      <c r="B40" s="28"/>
      <c r="C40" s="28"/>
      <c r="D40" s="28"/>
      <c r="E40" s="28"/>
      <c r="F40" s="45"/>
      <c r="G40" s="45"/>
      <c r="H40" s="45"/>
      <c r="I40" s="45"/>
    </row>
    <row r="41" spans="1:11" s="31" customFormat="1" x14ac:dyDescent="0.2">
      <c r="A41" s="30"/>
      <c r="B41" s="36" t="s">
        <v>16</v>
      </c>
      <c r="C41" s="36"/>
      <c r="D41" s="104">
        <f>SUM(D38:D39)</f>
        <v>18</v>
      </c>
      <c r="E41" s="104">
        <f>SUM(E38:E39)</f>
        <v>716</v>
      </c>
      <c r="F41" s="104">
        <f>SUM(F38:F39)</f>
        <v>0</v>
      </c>
      <c r="G41" s="104">
        <f>SUM(G38:G39)</f>
        <v>35</v>
      </c>
      <c r="H41" s="104">
        <f>SUM(E41/G41)</f>
        <v>20.457142857142856</v>
      </c>
      <c r="I41" s="104">
        <f>SUM(I38:I39)</f>
        <v>3</v>
      </c>
      <c r="K41" s="32"/>
    </row>
    <row r="42" spans="1:11" x14ac:dyDescent="0.2">
      <c r="A42"/>
      <c r="I42" s="44" t="s">
        <v>22</v>
      </c>
    </row>
    <row r="43" spans="1:11" x14ac:dyDescent="0.2">
      <c r="A43"/>
    </row>
    <row r="44" spans="1:11" x14ac:dyDescent="0.2">
      <c r="A44"/>
      <c r="G44"/>
    </row>
    <row r="45" spans="1:11" x14ac:dyDescent="0.2">
      <c r="A45"/>
    </row>
    <row r="46" spans="1:11" x14ac:dyDescent="0.2">
      <c r="A46" s="98" t="s">
        <v>188</v>
      </c>
      <c r="F46"/>
      <c r="G46"/>
      <c r="H46"/>
    </row>
    <row r="47" spans="1:11" x14ac:dyDescent="0.2">
      <c r="B47" s="99" t="s">
        <v>194</v>
      </c>
      <c r="C47" s="99" t="s">
        <v>193</v>
      </c>
      <c r="D47" s="99" t="s">
        <v>197</v>
      </c>
      <c r="E47" s="99" t="s">
        <v>190</v>
      </c>
      <c r="F47" s="99" t="s">
        <v>191</v>
      </c>
      <c r="G47" s="100" t="s">
        <v>227</v>
      </c>
      <c r="H47" s="100" t="s">
        <v>198</v>
      </c>
      <c r="I47" s="100" t="s">
        <v>16</v>
      </c>
    </row>
    <row r="48" spans="1:11" x14ac:dyDescent="0.2">
      <c r="B48" s="3"/>
      <c r="C48" s="3"/>
      <c r="D48" s="110"/>
      <c r="E48" s="3"/>
      <c r="F48" s="3"/>
      <c r="G48" s="11"/>
      <c r="H48" s="11"/>
      <c r="I48" s="11"/>
    </row>
    <row r="49" spans="1:9" x14ac:dyDescent="0.2">
      <c r="A49" s="2">
        <v>1</v>
      </c>
      <c r="B49" s="24" t="s">
        <v>275</v>
      </c>
      <c r="C49" s="24" t="s">
        <v>276</v>
      </c>
      <c r="D49" s="107">
        <v>2</v>
      </c>
      <c r="E49" s="107">
        <v>41</v>
      </c>
      <c r="F49" s="107">
        <v>0</v>
      </c>
      <c r="G49" s="107">
        <v>0</v>
      </c>
      <c r="H49" s="107">
        <v>1</v>
      </c>
      <c r="I49" s="109">
        <f t="shared" ref="I49:I54" si="2">SUM(E49:H49)</f>
        <v>42</v>
      </c>
    </row>
    <row r="50" spans="1:9" x14ac:dyDescent="0.2">
      <c r="A50" s="2">
        <v>2</v>
      </c>
      <c r="B50" s="17" t="s">
        <v>206</v>
      </c>
      <c r="C50" s="17" t="s">
        <v>207</v>
      </c>
      <c r="D50" s="103">
        <v>2</v>
      </c>
      <c r="E50" s="103">
        <v>31</v>
      </c>
      <c r="F50" s="103">
        <v>0</v>
      </c>
      <c r="G50" s="103">
        <v>0</v>
      </c>
      <c r="H50" s="103">
        <v>3</v>
      </c>
      <c r="I50" s="108">
        <f t="shared" si="2"/>
        <v>34</v>
      </c>
    </row>
    <row r="51" spans="1:9" x14ac:dyDescent="0.2">
      <c r="A51" s="2">
        <v>3</v>
      </c>
      <c r="B51" s="24" t="s">
        <v>261</v>
      </c>
      <c r="C51" s="24" t="s">
        <v>262</v>
      </c>
      <c r="D51" s="107">
        <v>2</v>
      </c>
      <c r="E51" s="107">
        <v>27</v>
      </c>
      <c r="F51" s="107">
        <v>0</v>
      </c>
      <c r="G51" s="107">
        <v>5</v>
      </c>
      <c r="H51" s="107">
        <v>0</v>
      </c>
      <c r="I51" s="109">
        <f t="shared" si="2"/>
        <v>32</v>
      </c>
    </row>
    <row r="52" spans="1:9" x14ac:dyDescent="0.2">
      <c r="A52" s="2">
        <v>4</v>
      </c>
      <c r="B52" s="17" t="s">
        <v>298</v>
      </c>
      <c r="C52" s="17" t="s">
        <v>264</v>
      </c>
      <c r="D52" s="103">
        <v>1</v>
      </c>
      <c r="E52" s="103">
        <v>0</v>
      </c>
      <c r="F52" s="103">
        <v>0</v>
      </c>
      <c r="G52" s="103">
        <v>0</v>
      </c>
      <c r="H52" s="103">
        <v>12</v>
      </c>
      <c r="I52" s="108">
        <f t="shared" si="2"/>
        <v>12</v>
      </c>
    </row>
    <row r="53" spans="1:9" x14ac:dyDescent="0.2">
      <c r="A53" s="2">
        <v>5</v>
      </c>
      <c r="B53" s="24" t="s">
        <v>299</v>
      </c>
      <c r="C53" s="24"/>
      <c r="D53" s="107">
        <v>1</v>
      </c>
      <c r="E53" s="107">
        <v>0</v>
      </c>
      <c r="F53" s="107">
        <v>10</v>
      </c>
      <c r="G53" s="107">
        <v>0</v>
      </c>
      <c r="H53" s="107">
        <v>0</v>
      </c>
      <c r="I53" s="109">
        <f t="shared" si="2"/>
        <v>10</v>
      </c>
    </row>
    <row r="54" spans="1:9" x14ac:dyDescent="0.2">
      <c r="A54" s="2">
        <v>6</v>
      </c>
      <c r="B54" s="49" t="s">
        <v>302</v>
      </c>
      <c r="C54" s="49" t="s">
        <v>270</v>
      </c>
      <c r="D54" s="103">
        <v>1</v>
      </c>
      <c r="E54" s="103">
        <v>0</v>
      </c>
      <c r="F54" s="103">
        <v>0</v>
      </c>
      <c r="G54" s="103">
        <v>0</v>
      </c>
      <c r="H54" s="103">
        <v>5</v>
      </c>
      <c r="I54" s="108">
        <f t="shared" si="2"/>
        <v>5</v>
      </c>
    </row>
    <row r="56" spans="1:9" x14ac:dyDescent="0.2">
      <c r="B56" s="105" t="s">
        <v>16</v>
      </c>
      <c r="C56" s="99"/>
      <c r="D56" s="106">
        <f>SUM(D49:D54)</f>
        <v>9</v>
      </c>
      <c r="E56" s="106">
        <f t="shared" ref="E56:H56" si="3">SUM(E49:E54)</f>
        <v>99</v>
      </c>
      <c r="F56" s="106">
        <f t="shared" si="3"/>
        <v>10</v>
      </c>
      <c r="G56" s="106">
        <f t="shared" si="3"/>
        <v>5</v>
      </c>
      <c r="H56" s="106">
        <f t="shared" si="3"/>
        <v>21</v>
      </c>
      <c r="I56" s="106">
        <f>SUM(I49:I54)</f>
        <v>135</v>
      </c>
    </row>
  </sheetData>
  <autoFilter ref="A5:I5" xr:uid="{00000000-0009-0000-0000-000003000000}">
    <sortState ref="A8:I30">
      <sortCondition descending="1" ref="G5"/>
    </sortState>
  </autoFilter>
  <sortState ref="A5:I5">
    <sortCondition ref="A5"/>
  </sortState>
  <mergeCells count="1">
    <mergeCell ref="A1:I1"/>
  </mergeCells>
  <printOptions horizontalCentered="1" verticalCentered="1"/>
  <pageMargins left="0.23622047244094491" right="0.39370078740157483" top="0.39370078740157483" bottom="0.74803149606299213" header="0.51181102362204722" footer="0.51181102362204722"/>
  <pageSetup paperSize="9" scale="82" orientation="landscape" horizontalDpi="300" verticalDpi="300" r:id="rId1"/>
  <headerFooter alignWithMargins="0">
    <oddFooter>&amp;CSkorerliste 2015/16</oddFooter>
  </headerFooter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5"/>
  <sheetViews>
    <sheetView view="pageBreakPreview" zoomScale="80" zoomScaleNormal="100" zoomScaleSheetLayoutView="80" workbookViewId="0">
      <selection activeCell="F22" sqref="F22"/>
    </sheetView>
  </sheetViews>
  <sheetFormatPr baseColWidth="10" defaultRowHeight="12.75" x14ac:dyDescent="0.2"/>
  <cols>
    <col min="1" max="1" width="6.85546875" style="2" customWidth="1"/>
    <col min="2" max="3" width="14.7109375" customWidth="1"/>
    <col min="4" max="4" width="12.140625" customWidth="1"/>
    <col min="5" max="5" width="12.140625" bestFit="1" customWidth="1"/>
    <col min="6" max="7" width="12.140625" style="9" customWidth="1"/>
    <col min="8" max="8" width="12.140625" style="13" customWidth="1"/>
    <col min="9" max="9" width="16" customWidth="1"/>
    <col min="10" max="10" width="3.28515625" customWidth="1"/>
  </cols>
  <sheetData>
    <row r="1" spans="1:13" ht="20.25" x14ac:dyDescent="0.3">
      <c r="A1" s="120" t="s">
        <v>252</v>
      </c>
      <c r="B1" s="120"/>
      <c r="C1" s="120"/>
      <c r="D1" s="120"/>
      <c r="E1" s="120"/>
      <c r="F1" s="120"/>
      <c r="G1" s="120"/>
      <c r="H1" s="120"/>
      <c r="I1" s="120"/>
    </row>
    <row r="2" spans="1:13" ht="3" customHeight="1" x14ac:dyDescent="0.25">
      <c r="A2" s="4"/>
      <c r="B2" s="4"/>
      <c r="C2" s="4"/>
      <c r="D2" s="4"/>
      <c r="E2" s="4"/>
      <c r="F2" s="8"/>
      <c r="G2" s="8"/>
      <c r="H2" s="12"/>
      <c r="I2" s="4"/>
    </row>
    <row r="3" spans="1:13" ht="12.75" customHeight="1" x14ac:dyDescent="0.2"/>
    <row r="4" spans="1:13" ht="3" customHeight="1" x14ac:dyDescent="0.2"/>
    <row r="5" spans="1:13" ht="13.5" thickBot="1" x14ac:dyDescent="0.25">
      <c r="A5" s="6" t="s">
        <v>21</v>
      </c>
      <c r="B5" s="1" t="s">
        <v>0</v>
      </c>
      <c r="C5" s="1" t="s">
        <v>1</v>
      </c>
      <c r="D5" s="1" t="s">
        <v>11</v>
      </c>
      <c r="E5" s="1" t="s">
        <v>12</v>
      </c>
      <c r="F5" s="10" t="s">
        <v>13</v>
      </c>
      <c r="G5" s="10" t="s">
        <v>14</v>
      </c>
      <c r="H5" s="14" t="s">
        <v>15</v>
      </c>
      <c r="I5" s="1" t="s">
        <v>24</v>
      </c>
      <c r="M5" s="18"/>
    </row>
    <row r="6" spans="1:13" ht="3" customHeight="1" x14ac:dyDescent="0.2">
      <c r="A6" s="7"/>
      <c r="B6" s="3"/>
      <c r="C6" s="3"/>
      <c r="D6" s="3"/>
      <c r="E6" s="3"/>
      <c r="F6" s="11"/>
      <c r="G6" s="11"/>
      <c r="H6" s="15"/>
      <c r="I6" s="3"/>
    </row>
    <row r="8" spans="1:13" s="26" customFormat="1" x14ac:dyDescent="0.2">
      <c r="A8" s="27">
        <v>1</v>
      </c>
      <c r="B8" s="49" t="s">
        <v>201</v>
      </c>
      <c r="C8" s="49" t="s">
        <v>64</v>
      </c>
      <c r="D8" s="34">
        <v>18</v>
      </c>
      <c r="E8" s="34">
        <v>11</v>
      </c>
      <c r="F8" s="23">
        <v>5</v>
      </c>
      <c r="G8" s="35">
        <f t="shared" ref="G8:G38" si="0">SUM(E8:F8)</f>
        <v>16</v>
      </c>
      <c r="H8" s="21">
        <f t="shared" ref="H8:H38" si="1">G8/D8</f>
        <v>0.88888888888888884</v>
      </c>
      <c r="I8" s="21">
        <v>2</v>
      </c>
    </row>
    <row r="9" spans="1:13" s="26" customFormat="1" x14ac:dyDescent="0.2">
      <c r="A9" s="27">
        <v>2</v>
      </c>
      <c r="B9" s="5" t="s">
        <v>44</v>
      </c>
      <c r="C9" s="5" t="s">
        <v>45</v>
      </c>
      <c r="D9" s="46">
        <v>12</v>
      </c>
      <c r="E9" s="46">
        <v>5</v>
      </c>
      <c r="F9" s="20">
        <v>10</v>
      </c>
      <c r="G9" s="47">
        <f t="shared" si="0"/>
        <v>15</v>
      </c>
      <c r="H9" s="48">
        <f t="shared" si="1"/>
        <v>1.25</v>
      </c>
      <c r="I9" s="48">
        <v>0</v>
      </c>
      <c r="J9" s="28"/>
      <c r="K9" s="28"/>
    </row>
    <row r="10" spans="1:13" s="26" customFormat="1" x14ac:dyDescent="0.2">
      <c r="A10" s="27">
        <v>3</v>
      </c>
      <c r="B10" s="17" t="s">
        <v>47</v>
      </c>
      <c r="C10" s="17" t="s">
        <v>48</v>
      </c>
      <c r="D10" s="34">
        <v>18</v>
      </c>
      <c r="E10" s="34">
        <v>6</v>
      </c>
      <c r="F10" s="23">
        <v>3</v>
      </c>
      <c r="G10" s="35">
        <f t="shared" si="0"/>
        <v>9</v>
      </c>
      <c r="H10" s="21">
        <f t="shared" si="1"/>
        <v>0.5</v>
      </c>
      <c r="I10" s="21">
        <v>0</v>
      </c>
      <c r="J10" s="28"/>
      <c r="K10" s="28"/>
    </row>
    <row r="11" spans="1:13" s="26" customFormat="1" x14ac:dyDescent="0.2">
      <c r="A11" s="27">
        <v>4</v>
      </c>
      <c r="B11" s="24" t="s">
        <v>26</v>
      </c>
      <c r="C11" s="24" t="s">
        <v>49</v>
      </c>
      <c r="D11" s="46">
        <v>10</v>
      </c>
      <c r="E11" s="46">
        <v>3</v>
      </c>
      <c r="F11" s="20">
        <v>4</v>
      </c>
      <c r="G11" s="47">
        <f t="shared" si="0"/>
        <v>7</v>
      </c>
      <c r="H11" s="48">
        <f t="shared" si="1"/>
        <v>0.7</v>
      </c>
      <c r="I11" s="48">
        <v>2</v>
      </c>
      <c r="J11" s="28"/>
      <c r="K11" s="28"/>
    </row>
    <row r="12" spans="1:13" s="26" customFormat="1" x14ac:dyDescent="0.2">
      <c r="A12" s="27">
        <v>5</v>
      </c>
      <c r="B12" s="17" t="s">
        <v>254</v>
      </c>
      <c r="C12" s="17" t="s">
        <v>255</v>
      </c>
      <c r="D12" s="34">
        <v>5</v>
      </c>
      <c r="E12" s="34">
        <v>4</v>
      </c>
      <c r="F12" s="23">
        <v>2</v>
      </c>
      <c r="G12" s="35">
        <f t="shared" si="0"/>
        <v>6</v>
      </c>
      <c r="H12" s="21">
        <f t="shared" si="1"/>
        <v>1.2</v>
      </c>
      <c r="I12" s="21">
        <v>0</v>
      </c>
      <c r="J12" s="28"/>
      <c r="K12" s="28"/>
    </row>
    <row r="13" spans="1:13" s="26" customFormat="1" x14ac:dyDescent="0.2">
      <c r="A13" s="27">
        <v>6</v>
      </c>
      <c r="B13" s="24" t="s">
        <v>46</v>
      </c>
      <c r="C13" s="24" t="s">
        <v>3</v>
      </c>
      <c r="D13" s="46">
        <v>10</v>
      </c>
      <c r="E13" s="46">
        <v>2</v>
      </c>
      <c r="F13" s="20">
        <v>4</v>
      </c>
      <c r="G13" s="47">
        <f t="shared" si="0"/>
        <v>6</v>
      </c>
      <c r="H13" s="48">
        <f t="shared" si="1"/>
        <v>0.6</v>
      </c>
      <c r="I13" s="48">
        <v>0</v>
      </c>
      <c r="K13" s="28"/>
    </row>
    <row r="14" spans="1:13" x14ac:dyDescent="0.2">
      <c r="A14" s="27">
        <v>7</v>
      </c>
      <c r="B14" s="17" t="s">
        <v>2</v>
      </c>
      <c r="C14" s="17" t="s">
        <v>6</v>
      </c>
      <c r="D14" s="34">
        <v>14</v>
      </c>
      <c r="E14" s="34">
        <v>2</v>
      </c>
      <c r="F14" s="23">
        <v>4</v>
      </c>
      <c r="G14" s="35">
        <f t="shared" si="0"/>
        <v>6</v>
      </c>
      <c r="H14" s="21">
        <f t="shared" si="1"/>
        <v>0.42857142857142855</v>
      </c>
      <c r="I14" s="21">
        <v>2</v>
      </c>
    </row>
    <row r="15" spans="1:13" s="26" customFormat="1" x14ac:dyDescent="0.2">
      <c r="A15" s="27">
        <v>8</v>
      </c>
      <c r="B15" s="5" t="s">
        <v>202</v>
      </c>
      <c r="C15" s="5" t="s">
        <v>69</v>
      </c>
      <c r="D15" s="46">
        <v>2</v>
      </c>
      <c r="E15" s="46">
        <v>4</v>
      </c>
      <c r="F15" s="20">
        <v>1</v>
      </c>
      <c r="G15" s="47">
        <f t="shared" si="0"/>
        <v>5</v>
      </c>
      <c r="H15" s="48">
        <f t="shared" si="1"/>
        <v>2.5</v>
      </c>
      <c r="I15" s="48">
        <v>0</v>
      </c>
      <c r="K15" s="28"/>
    </row>
    <row r="16" spans="1:13" s="26" customFormat="1" x14ac:dyDescent="0.2">
      <c r="A16" s="27">
        <v>9</v>
      </c>
      <c r="B16" s="17" t="s">
        <v>59</v>
      </c>
      <c r="C16" s="17" t="s">
        <v>54</v>
      </c>
      <c r="D16" s="34">
        <v>8</v>
      </c>
      <c r="E16" s="34">
        <v>3</v>
      </c>
      <c r="F16" s="23">
        <v>2</v>
      </c>
      <c r="G16" s="35">
        <f t="shared" si="0"/>
        <v>5</v>
      </c>
      <c r="H16" s="21">
        <f t="shared" si="1"/>
        <v>0.625</v>
      </c>
      <c r="I16" s="21">
        <v>2</v>
      </c>
      <c r="K16" s="28"/>
    </row>
    <row r="17" spans="1:11" s="26" customFormat="1" x14ac:dyDescent="0.2">
      <c r="A17" s="27">
        <v>10</v>
      </c>
      <c r="B17" s="24" t="s">
        <v>55</v>
      </c>
      <c r="C17" s="24" t="s">
        <v>56</v>
      </c>
      <c r="D17" s="46">
        <v>10</v>
      </c>
      <c r="E17" s="46">
        <v>3</v>
      </c>
      <c r="F17" s="20">
        <v>2</v>
      </c>
      <c r="G17" s="47">
        <f t="shared" si="0"/>
        <v>5</v>
      </c>
      <c r="H17" s="48">
        <f t="shared" si="1"/>
        <v>0.5</v>
      </c>
      <c r="I17" s="48">
        <v>0</v>
      </c>
      <c r="K17" s="28"/>
    </row>
    <row r="18" spans="1:11" s="26" customFormat="1" x14ac:dyDescent="0.2">
      <c r="A18" s="27">
        <v>11</v>
      </c>
      <c r="B18" s="17" t="s">
        <v>253</v>
      </c>
      <c r="C18" s="17" t="s">
        <v>28</v>
      </c>
      <c r="D18" s="34">
        <v>16</v>
      </c>
      <c r="E18" s="34">
        <v>0</v>
      </c>
      <c r="F18" s="23">
        <v>5</v>
      </c>
      <c r="G18" s="35">
        <f t="shared" si="0"/>
        <v>5</v>
      </c>
      <c r="H18" s="21">
        <f t="shared" si="1"/>
        <v>0.3125</v>
      </c>
      <c r="I18" s="21">
        <v>2</v>
      </c>
      <c r="K18" s="28"/>
    </row>
    <row r="19" spans="1:11" s="26" customFormat="1" x14ac:dyDescent="0.2">
      <c r="A19" s="27">
        <v>12</v>
      </c>
      <c r="B19" s="24" t="s">
        <v>273</v>
      </c>
      <c r="C19" s="24" t="s">
        <v>214</v>
      </c>
      <c r="D19" s="46">
        <v>4</v>
      </c>
      <c r="E19" s="46">
        <v>4</v>
      </c>
      <c r="F19" s="20">
        <v>0</v>
      </c>
      <c r="G19" s="47">
        <f t="shared" si="0"/>
        <v>4</v>
      </c>
      <c r="H19" s="48">
        <f t="shared" si="1"/>
        <v>1</v>
      </c>
      <c r="I19" s="48">
        <v>0</v>
      </c>
      <c r="K19" s="28"/>
    </row>
    <row r="20" spans="1:11" s="26" customFormat="1" x14ac:dyDescent="0.2">
      <c r="A20" s="27">
        <v>13</v>
      </c>
      <c r="B20" s="17" t="s">
        <v>51</v>
      </c>
      <c r="C20" s="17" t="s">
        <v>52</v>
      </c>
      <c r="D20" s="34">
        <v>16</v>
      </c>
      <c r="E20" s="34">
        <v>3</v>
      </c>
      <c r="F20" s="23">
        <v>1</v>
      </c>
      <c r="G20" s="35">
        <f t="shared" si="0"/>
        <v>4</v>
      </c>
      <c r="H20" s="21">
        <f t="shared" si="1"/>
        <v>0.25</v>
      </c>
      <c r="I20" s="21">
        <v>2</v>
      </c>
      <c r="K20" s="28"/>
    </row>
    <row r="21" spans="1:11" s="26" customFormat="1" x14ac:dyDescent="0.2">
      <c r="A21" s="27">
        <v>14</v>
      </c>
      <c r="B21" s="24" t="s">
        <v>89</v>
      </c>
      <c r="C21" s="24" t="s">
        <v>238</v>
      </c>
      <c r="D21" s="46">
        <v>11</v>
      </c>
      <c r="E21" s="46">
        <v>3</v>
      </c>
      <c r="F21" s="20">
        <v>1</v>
      </c>
      <c r="G21" s="47">
        <f t="shared" si="0"/>
        <v>4</v>
      </c>
      <c r="H21" s="48">
        <f t="shared" si="1"/>
        <v>0.36363636363636365</v>
      </c>
      <c r="I21" s="48">
        <v>0</v>
      </c>
      <c r="K21" s="28"/>
    </row>
    <row r="22" spans="1:11" s="26" customFormat="1" x14ac:dyDescent="0.2">
      <c r="A22" s="27">
        <v>15</v>
      </c>
      <c r="B22" s="17" t="s">
        <v>63</v>
      </c>
      <c r="C22" s="17" t="s">
        <v>69</v>
      </c>
      <c r="D22" s="34">
        <v>4</v>
      </c>
      <c r="E22" s="34">
        <v>1</v>
      </c>
      <c r="F22" s="23">
        <v>3</v>
      </c>
      <c r="G22" s="35">
        <f t="shared" si="0"/>
        <v>4</v>
      </c>
      <c r="H22" s="21">
        <f t="shared" si="1"/>
        <v>1</v>
      </c>
      <c r="I22" s="21">
        <v>0</v>
      </c>
      <c r="K22" s="28"/>
    </row>
    <row r="23" spans="1:11" s="26" customFormat="1" x14ac:dyDescent="0.2">
      <c r="A23" s="27">
        <v>16</v>
      </c>
      <c r="B23" s="24" t="s">
        <v>258</v>
      </c>
      <c r="C23" s="24" t="s">
        <v>259</v>
      </c>
      <c r="D23" s="46">
        <v>4</v>
      </c>
      <c r="E23" s="46">
        <v>1</v>
      </c>
      <c r="F23" s="20">
        <v>3</v>
      </c>
      <c r="G23" s="47">
        <f t="shared" si="0"/>
        <v>4</v>
      </c>
      <c r="H23" s="48">
        <f t="shared" si="1"/>
        <v>1</v>
      </c>
      <c r="I23" s="48">
        <v>2</v>
      </c>
      <c r="K23" s="28"/>
    </row>
    <row r="24" spans="1:11" s="26" customFormat="1" x14ac:dyDescent="0.2">
      <c r="A24" s="27">
        <v>17</v>
      </c>
      <c r="B24" s="17" t="s">
        <v>256</v>
      </c>
      <c r="C24" s="17" t="s">
        <v>257</v>
      </c>
      <c r="D24" s="34">
        <v>2</v>
      </c>
      <c r="E24" s="34">
        <v>1</v>
      </c>
      <c r="F24" s="23">
        <v>2</v>
      </c>
      <c r="G24" s="35">
        <f t="shared" si="0"/>
        <v>3</v>
      </c>
      <c r="H24" s="21">
        <f t="shared" si="1"/>
        <v>1.5</v>
      </c>
      <c r="I24" s="21">
        <v>0</v>
      </c>
      <c r="K24" s="28"/>
    </row>
    <row r="25" spans="1:11" s="26" customFormat="1" x14ac:dyDescent="0.2">
      <c r="A25" s="27">
        <v>18</v>
      </c>
      <c r="B25" s="24" t="s">
        <v>30</v>
      </c>
      <c r="C25" s="24" t="s">
        <v>31</v>
      </c>
      <c r="D25" s="46">
        <v>2</v>
      </c>
      <c r="E25" s="46">
        <v>2</v>
      </c>
      <c r="F25" s="20">
        <v>0</v>
      </c>
      <c r="G25" s="47">
        <f t="shared" si="0"/>
        <v>2</v>
      </c>
      <c r="H25" s="48">
        <f t="shared" si="1"/>
        <v>1</v>
      </c>
      <c r="I25" s="48">
        <v>0</v>
      </c>
      <c r="K25" s="28"/>
    </row>
    <row r="26" spans="1:11" s="26" customFormat="1" x14ac:dyDescent="0.2">
      <c r="A26" s="27">
        <v>19</v>
      </c>
      <c r="B26" s="17" t="s">
        <v>80</v>
      </c>
      <c r="C26" s="17" t="s">
        <v>81</v>
      </c>
      <c r="D26" s="34">
        <v>8</v>
      </c>
      <c r="E26" s="34">
        <v>2</v>
      </c>
      <c r="F26" s="23">
        <v>0</v>
      </c>
      <c r="G26" s="35">
        <f t="shared" si="0"/>
        <v>2</v>
      </c>
      <c r="H26" s="21">
        <f t="shared" si="1"/>
        <v>0.25</v>
      </c>
      <c r="I26" s="21">
        <v>0</v>
      </c>
      <c r="K26" s="28"/>
    </row>
    <row r="27" spans="1:11" s="26" customFormat="1" x14ac:dyDescent="0.2">
      <c r="A27" s="27">
        <v>20</v>
      </c>
      <c r="B27" s="5" t="s">
        <v>4</v>
      </c>
      <c r="C27" s="5" t="s">
        <v>3</v>
      </c>
      <c r="D27" s="46">
        <v>14</v>
      </c>
      <c r="E27" s="46">
        <v>1</v>
      </c>
      <c r="F27" s="20">
        <v>1</v>
      </c>
      <c r="G27" s="47">
        <f t="shared" si="0"/>
        <v>2</v>
      </c>
      <c r="H27" s="48">
        <f t="shared" si="1"/>
        <v>0.14285714285714285</v>
      </c>
      <c r="I27" s="48">
        <v>0</v>
      </c>
      <c r="K27" s="28"/>
    </row>
    <row r="28" spans="1:11" s="26" customFormat="1" x14ac:dyDescent="0.2">
      <c r="A28" s="27">
        <v>21</v>
      </c>
      <c r="B28" s="17" t="s">
        <v>2</v>
      </c>
      <c r="C28" s="17" t="s">
        <v>266</v>
      </c>
      <c r="D28" s="34">
        <v>14</v>
      </c>
      <c r="E28" s="34">
        <v>1</v>
      </c>
      <c r="F28" s="23">
        <v>1</v>
      </c>
      <c r="G28" s="35">
        <f t="shared" si="0"/>
        <v>2</v>
      </c>
      <c r="H28" s="21">
        <f t="shared" si="1"/>
        <v>0.14285714285714285</v>
      </c>
      <c r="I28" s="21">
        <v>4</v>
      </c>
      <c r="K28" s="28"/>
    </row>
    <row r="29" spans="1:11" s="26" customFormat="1" x14ac:dyDescent="0.2">
      <c r="A29" s="27">
        <v>22</v>
      </c>
      <c r="B29" s="5" t="s">
        <v>209</v>
      </c>
      <c r="C29" s="5" t="s">
        <v>31</v>
      </c>
      <c r="D29" s="46">
        <v>2</v>
      </c>
      <c r="E29" s="46">
        <v>0</v>
      </c>
      <c r="F29" s="20">
        <v>2</v>
      </c>
      <c r="G29" s="47">
        <f t="shared" si="0"/>
        <v>2</v>
      </c>
      <c r="H29" s="48">
        <f t="shared" si="1"/>
        <v>1</v>
      </c>
      <c r="I29" s="48">
        <v>0</v>
      </c>
      <c r="K29" s="28"/>
    </row>
    <row r="30" spans="1:11" s="26" customFormat="1" x14ac:dyDescent="0.2">
      <c r="A30" s="27">
        <v>23</v>
      </c>
      <c r="B30" s="49" t="s">
        <v>2</v>
      </c>
      <c r="C30" s="49" t="s">
        <v>267</v>
      </c>
      <c r="D30" s="34">
        <v>2</v>
      </c>
      <c r="E30" s="34">
        <v>1</v>
      </c>
      <c r="F30" s="23">
        <v>0</v>
      </c>
      <c r="G30" s="35">
        <f t="shared" si="0"/>
        <v>1</v>
      </c>
      <c r="H30" s="21">
        <f t="shared" si="1"/>
        <v>0.5</v>
      </c>
      <c r="I30" s="21">
        <v>0</v>
      </c>
      <c r="K30" s="28"/>
    </row>
    <row r="31" spans="1:11" s="26" customFormat="1" x14ac:dyDescent="0.2">
      <c r="A31" s="27">
        <v>24</v>
      </c>
      <c r="B31" s="5" t="s">
        <v>75</v>
      </c>
      <c r="C31" s="5" t="s">
        <v>39</v>
      </c>
      <c r="D31" s="46">
        <v>2</v>
      </c>
      <c r="E31" s="46">
        <v>1</v>
      </c>
      <c r="F31" s="20">
        <v>0</v>
      </c>
      <c r="G31" s="47">
        <f t="shared" si="0"/>
        <v>1</v>
      </c>
      <c r="H31" s="48">
        <f t="shared" si="1"/>
        <v>0.5</v>
      </c>
      <c r="I31" s="48">
        <v>0</v>
      </c>
      <c r="K31" s="28"/>
    </row>
    <row r="32" spans="1:11" s="26" customFormat="1" x14ac:dyDescent="0.2">
      <c r="A32" s="27">
        <v>25</v>
      </c>
      <c r="B32" s="49" t="s">
        <v>202</v>
      </c>
      <c r="C32" s="49" t="s">
        <v>265</v>
      </c>
      <c r="D32" s="34">
        <v>2</v>
      </c>
      <c r="E32" s="34">
        <v>0</v>
      </c>
      <c r="F32" s="23">
        <v>1</v>
      </c>
      <c r="G32" s="35">
        <f t="shared" si="0"/>
        <v>1</v>
      </c>
      <c r="H32" s="21">
        <f t="shared" si="1"/>
        <v>0.5</v>
      </c>
      <c r="I32" s="21">
        <v>0</v>
      </c>
      <c r="K32" s="28"/>
    </row>
    <row r="33" spans="1:11" s="26" customFormat="1" x14ac:dyDescent="0.2">
      <c r="A33" s="27">
        <v>26</v>
      </c>
      <c r="B33" s="24" t="s">
        <v>63</v>
      </c>
      <c r="C33" s="24" t="s">
        <v>64</v>
      </c>
      <c r="D33" s="46">
        <v>4</v>
      </c>
      <c r="E33" s="46">
        <v>0</v>
      </c>
      <c r="F33" s="20">
        <v>1</v>
      </c>
      <c r="G33" s="47">
        <f t="shared" si="0"/>
        <v>1</v>
      </c>
      <c r="H33" s="48">
        <f t="shared" si="1"/>
        <v>0.25</v>
      </c>
      <c r="I33" s="48">
        <v>0</v>
      </c>
      <c r="K33" s="28"/>
    </row>
    <row r="34" spans="1:11" s="26" customFormat="1" x14ac:dyDescent="0.2">
      <c r="A34" s="27">
        <v>27</v>
      </c>
      <c r="B34" s="49" t="s">
        <v>42</v>
      </c>
      <c r="C34" s="49" t="s">
        <v>43</v>
      </c>
      <c r="D34" s="34">
        <v>2</v>
      </c>
      <c r="E34" s="34">
        <v>0</v>
      </c>
      <c r="F34" s="23">
        <v>0</v>
      </c>
      <c r="G34" s="35">
        <f t="shared" si="0"/>
        <v>0</v>
      </c>
      <c r="H34" s="21">
        <f t="shared" si="1"/>
        <v>0</v>
      </c>
      <c r="I34" s="21">
        <v>0</v>
      </c>
      <c r="K34" s="28"/>
    </row>
    <row r="35" spans="1:11" s="26" customFormat="1" x14ac:dyDescent="0.2">
      <c r="A35" s="27">
        <v>28</v>
      </c>
      <c r="B35" s="5" t="s">
        <v>2</v>
      </c>
      <c r="C35" s="5" t="s">
        <v>274</v>
      </c>
      <c r="D35" s="46">
        <v>2</v>
      </c>
      <c r="E35" s="46">
        <v>0</v>
      </c>
      <c r="F35" s="20">
        <v>0</v>
      </c>
      <c r="G35" s="47">
        <f t="shared" si="0"/>
        <v>0</v>
      </c>
      <c r="H35" s="48">
        <f t="shared" si="1"/>
        <v>0</v>
      </c>
      <c r="I35" s="48">
        <v>0</v>
      </c>
      <c r="K35" s="28"/>
    </row>
    <row r="36" spans="1:11" s="26" customFormat="1" x14ac:dyDescent="0.2">
      <c r="A36" s="27">
        <v>29</v>
      </c>
      <c r="B36" s="17" t="s">
        <v>2</v>
      </c>
      <c r="C36" s="17" t="s">
        <v>268</v>
      </c>
      <c r="D36" s="34">
        <v>2</v>
      </c>
      <c r="E36" s="34">
        <v>0</v>
      </c>
      <c r="F36" s="23">
        <v>0</v>
      </c>
      <c r="G36" s="35">
        <f t="shared" si="0"/>
        <v>0</v>
      </c>
      <c r="H36" s="21">
        <f t="shared" si="1"/>
        <v>0</v>
      </c>
      <c r="I36" s="21">
        <v>0</v>
      </c>
      <c r="K36" s="28"/>
    </row>
    <row r="37" spans="1:11" s="26" customFormat="1" x14ac:dyDescent="0.2">
      <c r="A37" s="27">
        <v>30</v>
      </c>
      <c r="B37" s="24" t="s">
        <v>277</v>
      </c>
      <c r="C37" s="24" t="s">
        <v>229</v>
      </c>
      <c r="D37" s="46">
        <v>2</v>
      </c>
      <c r="E37" s="46">
        <v>0</v>
      </c>
      <c r="F37" s="20">
        <v>0</v>
      </c>
      <c r="G37" s="47">
        <f t="shared" si="0"/>
        <v>0</v>
      </c>
      <c r="H37" s="48">
        <f t="shared" si="1"/>
        <v>0</v>
      </c>
      <c r="I37" s="48">
        <v>0</v>
      </c>
      <c r="K37" s="28"/>
    </row>
    <row r="38" spans="1:11" s="26" customFormat="1" x14ac:dyDescent="0.2">
      <c r="A38" s="27">
        <v>31</v>
      </c>
      <c r="B38" s="17" t="s">
        <v>272</v>
      </c>
      <c r="C38" s="17" t="s">
        <v>31</v>
      </c>
      <c r="D38" s="34">
        <v>4</v>
      </c>
      <c r="E38" s="34">
        <v>0</v>
      </c>
      <c r="F38" s="23">
        <v>0</v>
      </c>
      <c r="G38" s="35">
        <f t="shared" si="0"/>
        <v>0</v>
      </c>
      <c r="H38" s="21">
        <f t="shared" si="1"/>
        <v>0</v>
      </c>
      <c r="I38" s="21">
        <v>0</v>
      </c>
      <c r="K38" s="28"/>
    </row>
    <row r="39" spans="1:11" s="26" customFormat="1" x14ac:dyDescent="0.2">
      <c r="A39" s="27"/>
      <c r="K39" s="28"/>
    </row>
    <row r="40" spans="1:11" s="31" customFormat="1" x14ac:dyDescent="0.2">
      <c r="A40" s="30"/>
      <c r="B40" s="32" t="s">
        <v>16</v>
      </c>
      <c r="C40" s="32"/>
      <c r="D40" s="41">
        <v>18</v>
      </c>
      <c r="E40" s="41">
        <f>SUM(E8:E38)</f>
        <v>64</v>
      </c>
      <c r="F40" s="41">
        <f>SUM(F8:F38)</f>
        <v>58</v>
      </c>
      <c r="G40" s="41">
        <f>SUM(G8:G38)</f>
        <v>122</v>
      </c>
      <c r="H40" s="41">
        <f>SUM(G40/D40)</f>
        <v>6.7777777777777777</v>
      </c>
      <c r="I40" s="104">
        <f>SUM(I8:I38)</f>
        <v>18</v>
      </c>
      <c r="K40" s="32"/>
    </row>
    <row r="41" spans="1:11" s="31" customFormat="1" x14ac:dyDescent="0.2">
      <c r="A41" s="30"/>
      <c r="B41" s="25"/>
      <c r="C41" s="25"/>
      <c r="D41" s="22"/>
      <c r="E41" s="22"/>
      <c r="F41" s="22"/>
      <c r="G41" s="22"/>
      <c r="H41" s="22"/>
      <c r="I41" s="43" t="s">
        <v>23</v>
      </c>
      <c r="K41" s="32"/>
    </row>
    <row r="42" spans="1:11" s="31" customFormat="1" x14ac:dyDescent="0.2">
      <c r="A42" s="30"/>
      <c r="B42" s="32"/>
      <c r="C42" s="32"/>
      <c r="D42" s="41"/>
      <c r="E42" s="41"/>
      <c r="F42" s="41"/>
      <c r="G42" s="41"/>
      <c r="H42" s="41"/>
      <c r="K42" s="32"/>
    </row>
    <row r="43" spans="1:11" s="26" customFormat="1" x14ac:dyDescent="0.2">
      <c r="A43" s="39" t="s">
        <v>10</v>
      </c>
      <c r="B43" s="28"/>
      <c r="C43" s="28"/>
      <c r="D43" s="28"/>
      <c r="E43" s="16"/>
      <c r="F43" s="16"/>
      <c r="G43" s="16"/>
      <c r="H43" s="40"/>
      <c r="I43" s="19"/>
      <c r="K43" s="28"/>
    </row>
    <row r="44" spans="1:11" s="26" customFormat="1" x14ac:dyDescent="0.2">
      <c r="A44" s="27"/>
      <c r="B44" s="36" t="s">
        <v>0</v>
      </c>
      <c r="C44" s="36" t="s">
        <v>1</v>
      </c>
      <c r="D44" s="36" t="s">
        <v>11</v>
      </c>
      <c r="E44" s="36" t="s">
        <v>17</v>
      </c>
      <c r="F44" s="37" t="s">
        <v>13</v>
      </c>
      <c r="G44" s="37" t="s">
        <v>18</v>
      </c>
      <c r="H44" s="38" t="s">
        <v>19</v>
      </c>
      <c r="I44" s="36" t="s">
        <v>179</v>
      </c>
      <c r="K44" s="28"/>
    </row>
    <row r="45" spans="1:11" s="26" customFormat="1" x14ac:dyDescent="0.2">
      <c r="I45" s="33"/>
    </row>
    <row r="46" spans="1:11" s="26" customFormat="1" x14ac:dyDescent="0.2">
      <c r="A46" s="27">
        <v>1</v>
      </c>
      <c r="B46" s="24" t="s">
        <v>61</v>
      </c>
      <c r="C46" s="24" t="s">
        <v>62</v>
      </c>
      <c r="D46" s="24">
        <v>4</v>
      </c>
      <c r="E46" s="24">
        <v>159</v>
      </c>
      <c r="F46" s="20">
        <v>0</v>
      </c>
      <c r="G46" s="20">
        <v>12</v>
      </c>
      <c r="H46" s="20">
        <f>E46/G46</f>
        <v>13.25</v>
      </c>
      <c r="I46" s="20">
        <v>0</v>
      </c>
      <c r="J46" s="29"/>
      <c r="K46" s="45"/>
    </row>
    <row r="47" spans="1:11" s="26" customFormat="1" x14ac:dyDescent="0.2">
      <c r="A47" s="27">
        <v>2</v>
      </c>
      <c r="B47" s="17" t="s">
        <v>68</v>
      </c>
      <c r="C47" s="17" t="s">
        <v>48</v>
      </c>
      <c r="D47" s="49">
        <v>12</v>
      </c>
      <c r="E47" s="49">
        <v>479</v>
      </c>
      <c r="F47" s="23">
        <v>0</v>
      </c>
      <c r="G47" s="23">
        <v>42</v>
      </c>
      <c r="H47" s="23">
        <f>E47/G47</f>
        <v>11.404761904761905</v>
      </c>
      <c r="I47" s="23">
        <v>0</v>
      </c>
      <c r="J47" s="29"/>
      <c r="K47" s="45"/>
    </row>
    <row r="48" spans="1:11" s="26" customFormat="1" x14ac:dyDescent="0.2">
      <c r="A48" s="27">
        <v>3</v>
      </c>
      <c r="B48" s="24" t="s">
        <v>231</v>
      </c>
      <c r="C48" s="24" t="s">
        <v>69</v>
      </c>
      <c r="D48" s="5">
        <v>2</v>
      </c>
      <c r="E48" s="5">
        <v>80</v>
      </c>
      <c r="F48" s="20">
        <v>0</v>
      </c>
      <c r="G48" s="20">
        <v>8</v>
      </c>
      <c r="H48" s="20">
        <f>E48/G48</f>
        <v>10</v>
      </c>
      <c r="I48" s="20">
        <v>0</v>
      </c>
    </row>
    <row r="49" spans="1:11" s="26" customFormat="1" x14ac:dyDescent="0.2">
      <c r="A49" s="27"/>
      <c r="B49" s="28"/>
      <c r="C49" s="28"/>
      <c r="D49" s="28"/>
      <c r="E49" s="28"/>
      <c r="F49" s="45"/>
      <c r="G49" s="45"/>
      <c r="H49" s="45"/>
      <c r="I49" s="45"/>
    </row>
    <row r="50" spans="1:11" s="31" customFormat="1" x14ac:dyDescent="0.2">
      <c r="A50" s="30"/>
      <c r="B50" s="36" t="s">
        <v>16</v>
      </c>
      <c r="C50" s="36"/>
      <c r="D50" s="104">
        <f>SUM(D46:D48)</f>
        <v>18</v>
      </c>
      <c r="E50" s="104">
        <f>SUM(E46:E48)</f>
        <v>718</v>
      </c>
      <c r="F50" s="104">
        <f>SUM(F46:F48)</f>
        <v>0</v>
      </c>
      <c r="G50" s="104">
        <f>SUM(G46:G48)</f>
        <v>62</v>
      </c>
      <c r="H50" s="104">
        <f>SUM(E50/G50)</f>
        <v>11.580645161290322</v>
      </c>
      <c r="I50" s="104">
        <f>SUM(I46:I48)</f>
        <v>0</v>
      </c>
      <c r="K50" s="32"/>
    </row>
    <row r="51" spans="1:11" x14ac:dyDescent="0.2">
      <c r="A51"/>
      <c r="I51" s="44" t="s">
        <v>22</v>
      </c>
    </row>
    <row r="52" spans="1:11" x14ac:dyDescent="0.2">
      <c r="A52"/>
    </row>
    <row r="53" spans="1:11" x14ac:dyDescent="0.2">
      <c r="A53"/>
      <c r="G53"/>
    </row>
    <row r="54" spans="1:11" x14ac:dyDescent="0.2">
      <c r="A54"/>
    </row>
    <row r="55" spans="1:11" x14ac:dyDescent="0.2">
      <c r="A55" s="98" t="s">
        <v>188</v>
      </c>
      <c r="F55"/>
      <c r="G55"/>
      <c r="H55"/>
    </row>
    <row r="56" spans="1:11" x14ac:dyDescent="0.2">
      <c r="B56" s="99" t="s">
        <v>194</v>
      </c>
      <c r="C56" s="99" t="s">
        <v>193</v>
      </c>
      <c r="D56" s="99" t="s">
        <v>197</v>
      </c>
      <c r="E56" s="99" t="s">
        <v>190</v>
      </c>
      <c r="F56" s="99" t="s">
        <v>233</v>
      </c>
      <c r="G56" s="100" t="s">
        <v>271</v>
      </c>
      <c r="H56" s="100" t="s">
        <v>227</v>
      </c>
      <c r="I56" s="100" t="s">
        <v>198</v>
      </c>
    </row>
    <row r="57" spans="1:11" x14ac:dyDescent="0.2">
      <c r="B57" s="3"/>
      <c r="C57" s="3"/>
      <c r="E57" s="3"/>
      <c r="F57" s="3"/>
      <c r="G57" s="11"/>
      <c r="H57" s="11"/>
      <c r="I57" s="11"/>
    </row>
    <row r="58" spans="1:11" x14ac:dyDescent="0.2">
      <c r="A58" s="2">
        <v>1</v>
      </c>
      <c r="B58" s="102" t="s">
        <v>206</v>
      </c>
      <c r="C58" s="102" t="s">
        <v>207</v>
      </c>
      <c r="D58" s="101">
        <v>2</v>
      </c>
      <c r="E58" s="101">
        <v>23</v>
      </c>
      <c r="F58" s="101">
        <v>0</v>
      </c>
      <c r="G58" s="101">
        <v>0</v>
      </c>
      <c r="H58" s="101">
        <v>2</v>
      </c>
      <c r="I58" s="101">
        <v>0</v>
      </c>
    </row>
    <row r="59" spans="1:11" x14ac:dyDescent="0.2">
      <c r="A59" s="2">
        <v>2</v>
      </c>
      <c r="B59" s="17" t="s">
        <v>208</v>
      </c>
      <c r="C59" s="17" t="s">
        <v>260</v>
      </c>
      <c r="D59" s="103">
        <v>1</v>
      </c>
      <c r="E59" s="103">
        <v>0</v>
      </c>
      <c r="F59" s="103">
        <v>7</v>
      </c>
      <c r="G59" s="103">
        <v>0</v>
      </c>
      <c r="H59" s="103">
        <v>0</v>
      </c>
      <c r="I59" s="103">
        <v>0</v>
      </c>
    </row>
    <row r="60" spans="1:11" x14ac:dyDescent="0.2">
      <c r="A60" s="2">
        <v>3</v>
      </c>
      <c r="B60" s="24" t="s">
        <v>261</v>
      </c>
      <c r="C60" s="24" t="s">
        <v>262</v>
      </c>
      <c r="D60" s="107">
        <v>1</v>
      </c>
      <c r="E60" s="107">
        <v>5</v>
      </c>
      <c r="F60" s="107">
        <v>0</v>
      </c>
      <c r="G60" s="107">
        <v>0</v>
      </c>
      <c r="H60" s="107">
        <v>0</v>
      </c>
      <c r="I60" s="107">
        <v>3</v>
      </c>
    </row>
    <row r="61" spans="1:11" x14ac:dyDescent="0.2">
      <c r="A61" s="2">
        <v>4</v>
      </c>
      <c r="B61" s="17" t="s">
        <v>263</v>
      </c>
      <c r="C61" s="17" t="s">
        <v>264</v>
      </c>
      <c r="D61" s="103">
        <v>1</v>
      </c>
      <c r="E61" s="103">
        <v>0</v>
      </c>
      <c r="F61" s="103">
        <v>10</v>
      </c>
      <c r="G61" s="103">
        <v>0</v>
      </c>
      <c r="H61" s="103">
        <v>0</v>
      </c>
      <c r="I61" s="103">
        <v>0</v>
      </c>
    </row>
    <row r="62" spans="1:11" x14ac:dyDescent="0.2">
      <c r="A62" s="2">
        <v>5</v>
      </c>
      <c r="B62" s="24" t="s">
        <v>269</v>
      </c>
      <c r="C62" s="24" t="s">
        <v>270</v>
      </c>
      <c r="D62" s="107">
        <v>1</v>
      </c>
      <c r="E62" s="107">
        <v>0</v>
      </c>
      <c r="F62" s="107">
        <v>0</v>
      </c>
      <c r="G62" s="107">
        <v>6</v>
      </c>
      <c r="H62" s="107">
        <v>0</v>
      </c>
      <c r="I62" s="107">
        <v>4</v>
      </c>
    </row>
    <row r="63" spans="1:11" x14ac:dyDescent="0.2">
      <c r="A63" s="2">
        <v>6</v>
      </c>
      <c r="B63" s="49" t="s">
        <v>275</v>
      </c>
      <c r="C63" s="49" t="s">
        <v>276</v>
      </c>
      <c r="D63" s="103">
        <v>1</v>
      </c>
      <c r="E63" s="103">
        <v>2</v>
      </c>
      <c r="F63" s="103">
        <v>0</v>
      </c>
      <c r="G63" s="103">
        <v>0</v>
      </c>
      <c r="H63" s="103">
        <v>0</v>
      </c>
      <c r="I63" s="103">
        <v>0</v>
      </c>
    </row>
    <row r="65" spans="2:9" x14ac:dyDescent="0.2">
      <c r="B65" s="105" t="s">
        <v>16</v>
      </c>
      <c r="C65" s="99"/>
      <c r="D65" s="106">
        <f t="shared" ref="D65:I65" si="2">SUM(D58:D63)</f>
        <v>7</v>
      </c>
      <c r="E65" s="106">
        <f t="shared" si="2"/>
        <v>30</v>
      </c>
      <c r="F65" s="106">
        <f t="shared" si="2"/>
        <v>17</v>
      </c>
      <c r="G65" s="106">
        <f t="shared" si="2"/>
        <v>6</v>
      </c>
      <c r="H65" s="106">
        <f t="shared" si="2"/>
        <v>2</v>
      </c>
      <c r="I65" s="106">
        <f t="shared" si="2"/>
        <v>7</v>
      </c>
    </row>
  </sheetData>
  <autoFilter ref="B7:I38" xr:uid="{00000000-0009-0000-0000-000004000000}">
    <sortState ref="B8:I38">
      <sortCondition descending="1" ref="G7:G38"/>
    </sortState>
  </autoFilter>
  <mergeCells count="1">
    <mergeCell ref="A1:I1"/>
  </mergeCells>
  <printOptions horizontalCentered="1" verticalCentered="1"/>
  <pageMargins left="0.23622047244094491" right="0.39370078740157483" top="0.39370078740157483" bottom="0.74803149606299213" header="0.51181102362204722" footer="0.51181102362204722"/>
  <pageSetup paperSize="9" scale="82" orientation="landscape" horizontalDpi="300" verticalDpi="300" r:id="rId1"/>
  <headerFooter alignWithMargins="0">
    <oddFooter>&amp;CSkorerliste 2014/15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7"/>
  <sheetViews>
    <sheetView topLeftCell="A25" zoomScale="90" zoomScaleNormal="90" zoomScaleSheetLayoutView="80" workbookViewId="0">
      <selection activeCell="L16" sqref="L16"/>
    </sheetView>
  </sheetViews>
  <sheetFormatPr baseColWidth="10" defaultRowHeight="12.75" x14ac:dyDescent="0.2"/>
  <cols>
    <col min="1" max="1" width="6.85546875" style="2" customWidth="1"/>
    <col min="2" max="3" width="14.7109375" customWidth="1"/>
    <col min="4" max="4" width="12.140625" customWidth="1"/>
    <col min="5" max="5" width="12.140625" bestFit="1" customWidth="1"/>
    <col min="6" max="7" width="12.140625" style="9" customWidth="1"/>
    <col min="8" max="8" width="12.140625" style="13" customWidth="1"/>
    <col min="9" max="9" width="16" customWidth="1"/>
    <col min="10" max="10" width="3.28515625" customWidth="1"/>
  </cols>
  <sheetData>
    <row r="1" spans="1:13" ht="20.25" x14ac:dyDescent="0.3">
      <c r="A1" s="120" t="s">
        <v>230</v>
      </c>
      <c r="B1" s="120"/>
      <c r="C1" s="120"/>
      <c r="D1" s="120"/>
      <c r="E1" s="120"/>
      <c r="F1" s="120"/>
      <c r="G1" s="120"/>
      <c r="H1" s="120"/>
      <c r="I1" s="120"/>
    </row>
    <row r="2" spans="1:13" ht="3" customHeight="1" x14ac:dyDescent="0.25">
      <c r="A2" s="4"/>
      <c r="B2" s="4"/>
      <c r="C2" s="4"/>
      <c r="D2" s="4"/>
      <c r="E2" s="4"/>
      <c r="F2" s="8"/>
      <c r="G2" s="8"/>
      <c r="H2" s="12"/>
      <c r="I2" s="4"/>
    </row>
    <row r="3" spans="1:13" ht="12.75" customHeight="1" x14ac:dyDescent="0.2"/>
    <row r="4" spans="1:13" ht="3" customHeight="1" x14ac:dyDescent="0.2"/>
    <row r="5" spans="1:13" ht="13.5" thickBot="1" x14ac:dyDescent="0.25">
      <c r="A5" s="6" t="s">
        <v>21</v>
      </c>
      <c r="B5" s="1" t="s">
        <v>0</v>
      </c>
      <c r="C5" s="1" t="s">
        <v>1</v>
      </c>
      <c r="D5" s="1" t="s">
        <v>11</v>
      </c>
      <c r="E5" s="1" t="s">
        <v>12</v>
      </c>
      <c r="F5" s="10" t="s">
        <v>13</v>
      </c>
      <c r="G5" s="10" t="s">
        <v>14</v>
      </c>
      <c r="H5" s="14" t="s">
        <v>15</v>
      </c>
      <c r="I5" s="1" t="s">
        <v>24</v>
      </c>
      <c r="M5" s="18"/>
    </row>
    <row r="6" spans="1:13" ht="3" customHeight="1" x14ac:dyDescent="0.2">
      <c r="A6" s="7"/>
      <c r="B6" s="3"/>
      <c r="C6" s="3"/>
      <c r="D6" s="3"/>
      <c r="E6" s="3"/>
      <c r="F6" s="11"/>
      <c r="G6" s="11"/>
      <c r="H6" s="15"/>
      <c r="I6" s="3"/>
    </row>
    <row r="8" spans="1:13" s="26" customFormat="1" x14ac:dyDescent="0.2">
      <c r="A8" s="27">
        <v>1</v>
      </c>
      <c r="B8" s="24" t="s">
        <v>47</v>
      </c>
      <c r="C8" s="24" t="s">
        <v>48</v>
      </c>
      <c r="D8" s="46">
        <v>16</v>
      </c>
      <c r="E8" s="46">
        <v>10</v>
      </c>
      <c r="F8" s="20">
        <v>1</v>
      </c>
      <c r="G8" s="47">
        <f t="shared" ref="G8:G29" si="0">SUM(E8:F8)</f>
        <v>11</v>
      </c>
      <c r="H8" s="48">
        <f t="shared" ref="H8:H26" si="1">G8/D8</f>
        <v>0.6875</v>
      </c>
      <c r="I8" s="48">
        <v>0</v>
      </c>
    </row>
    <row r="9" spans="1:13" s="26" customFormat="1" x14ac:dyDescent="0.2">
      <c r="A9" s="27">
        <v>2</v>
      </c>
      <c r="B9" s="17" t="s">
        <v>40</v>
      </c>
      <c r="C9" s="17" t="s">
        <v>41</v>
      </c>
      <c r="D9" s="34">
        <v>12</v>
      </c>
      <c r="E9" s="34">
        <v>3</v>
      </c>
      <c r="F9" s="23">
        <v>6</v>
      </c>
      <c r="G9" s="35">
        <f t="shared" si="0"/>
        <v>9</v>
      </c>
      <c r="H9" s="21">
        <f t="shared" si="1"/>
        <v>0.75</v>
      </c>
      <c r="I9" s="21">
        <v>2</v>
      </c>
      <c r="M9" s="28"/>
    </row>
    <row r="10" spans="1:13" s="26" customFormat="1" x14ac:dyDescent="0.2">
      <c r="A10" s="27">
        <v>3</v>
      </c>
      <c r="B10" s="24" t="s">
        <v>2</v>
      </c>
      <c r="C10" s="24" t="s">
        <v>32</v>
      </c>
      <c r="D10" s="46">
        <v>16</v>
      </c>
      <c r="E10" s="46">
        <v>3</v>
      </c>
      <c r="F10" s="20">
        <v>4</v>
      </c>
      <c r="G10" s="47">
        <f t="shared" si="0"/>
        <v>7</v>
      </c>
      <c r="H10" s="48">
        <f t="shared" si="1"/>
        <v>0.4375</v>
      </c>
      <c r="I10" s="48">
        <v>0</v>
      </c>
      <c r="J10" s="28"/>
      <c r="K10" s="28"/>
    </row>
    <row r="11" spans="1:13" s="26" customFormat="1" x14ac:dyDescent="0.2">
      <c r="A11" s="27">
        <v>4</v>
      </c>
      <c r="B11" s="49" t="s">
        <v>44</v>
      </c>
      <c r="C11" s="49" t="s">
        <v>45</v>
      </c>
      <c r="D11" s="34">
        <v>18</v>
      </c>
      <c r="E11" s="34">
        <v>5</v>
      </c>
      <c r="F11" s="23">
        <v>1</v>
      </c>
      <c r="G11" s="35">
        <f t="shared" si="0"/>
        <v>6</v>
      </c>
      <c r="H11" s="21">
        <f t="shared" si="1"/>
        <v>0.33333333333333331</v>
      </c>
      <c r="I11" s="21">
        <v>0</v>
      </c>
      <c r="J11" s="28"/>
      <c r="K11" s="28"/>
    </row>
    <row r="12" spans="1:13" s="26" customFormat="1" x14ac:dyDescent="0.2">
      <c r="A12" s="27">
        <v>5</v>
      </c>
      <c r="B12" s="24" t="s">
        <v>2</v>
      </c>
      <c r="C12" s="24" t="s">
        <v>6</v>
      </c>
      <c r="D12" s="46">
        <v>18</v>
      </c>
      <c r="E12" s="46">
        <v>1</v>
      </c>
      <c r="F12" s="20">
        <v>4</v>
      </c>
      <c r="G12" s="47">
        <f t="shared" si="0"/>
        <v>5</v>
      </c>
      <c r="H12" s="48">
        <f t="shared" si="1"/>
        <v>0.27777777777777779</v>
      </c>
      <c r="I12" s="48">
        <v>2</v>
      </c>
      <c r="J12" s="28"/>
      <c r="K12" s="28"/>
    </row>
    <row r="13" spans="1:13" s="26" customFormat="1" x14ac:dyDescent="0.2">
      <c r="A13" s="27">
        <v>6</v>
      </c>
      <c r="B13" s="17" t="s">
        <v>240</v>
      </c>
      <c r="C13" s="17" t="s">
        <v>241</v>
      </c>
      <c r="D13" s="34">
        <v>2</v>
      </c>
      <c r="E13" s="34">
        <v>3</v>
      </c>
      <c r="F13" s="23">
        <v>1</v>
      </c>
      <c r="G13" s="35">
        <f t="shared" si="0"/>
        <v>4</v>
      </c>
      <c r="H13" s="21">
        <f t="shared" si="1"/>
        <v>2</v>
      </c>
      <c r="I13" s="21">
        <v>0</v>
      </c>
      <c r="J13" s="28"/>
      <c r="K13" s="28"/>
    </row>
    <row r="14" spans="1:13" s="26" customFormat="1" x14ac:dyDescent="0.2">
      <c r="A14" s="27">
        <v>7</v>
      </c>
      <c r="B14" s="5" t="s">
        <v>53</v>
      </c>
      <c r="C14" s="5" t="s">
        <v>54</v>
      </c>
      <c r="D14" s="46">
        <v>9</v>
      </c>
      <c r="E14" s="46">
        <v>2</v>
      </c>
      <c r="F14" s="20">
        <v>1</v>
      </c>
      <c r="G14" s="47">
        <f t="shared" si="0"/>
        <v>3</v>
      </c>
      <c r="H14" s="48">
        <f t="shared" si="1"/>
        <v>0.33333333333333331</v>
      </c>
      <c r="I14" s="48">
        <v>2</v>
      </c>
      <c r="L14" s="29"/>
    </row>
    <row r="15" spans="1:13" s="26" customFormat="1" x14ac:dyDescent="0.2">
      <c r="A15" s="27">
        <v>8</v>
      </c>
      <c r="B15" s="17" t="s">
        <v>2</v>
      </c>
      <c r="C15" s="17" t="s">
        <v>205</v>
      </c>
      <c r="D15" s="34">
        <v>10</v>
      </c>
      <c r="E15" s="34">
        <v>1</v>
      </c>
      <c r="F15" s="23">
        <v>2</v>
      </c>
      <c r="G15" s="35">
        <f t="shared" si="0"/>
        <v>3</v>
      </c>
      <c r="H15" s="21">
        <f t="shared" si="1"/>
        <v>0.3</v>
      </c>
      <c r="I15" s="21">
        <v>0</v>
      </c>
      <c r="L15" s="29"/>
    </row>
    <row r="16" spans="1:13" s="26" customFormat="1" x14ac:dyDescent="0.2">
      <c r="A16" s="27">
        <v>9</v>
      </c>
      <c r="B16" s="5" t="s">
        <v>201</v>
      </c>
      <c r="C16" s="5" t="s">
        <v>64</v>
      </c>
      <c r="D16" s="46">
        <v>3</v>
      </c>
      <c r="E16" s="46">
        <v>0</v>
      </c>
      <c r="F16" s="20">
        <v>3</v>
      </c>
      <c r="G16" s="47">
        <f t="shared" si="0"/>
        <v>3</v>
      </c>
      <c r="H16" s="48">
        <f t="shared" si="1"/>
        <v>1</v>
      </c>
      <c r="I16" s="48">
        <v>0</v>
      </c>
      <c r="K16" s="28"/>
    </row>
    <row r="17" spans="1:11" s="26" customFormat="1" x14ac:dyDescent="0.2">
      <c r="A17" s="27">
        <v>10</v>
      </c>
      <c r="B17" s="17" t="s">
        <v>209</v>
      </c>
      <c r="C17" s="17" t="s">
        <v>31</v>
      </c>
      <c r="D17" s="34">
        <v>4</v>
      </c>
      <c r="E17" s="34">
        <v>2</v>
      </c>
      <c r="F17" s="23">
        <v>0</v>
      </c>
      <c r="G17" s="35">
        <f t="shared" si="0"/>
        <v>2</v>
      </c>
      <c r="H17" s="21">
        <f t="shared" si="1"/>
        <v>0.5</v>
      </c>
      <c r="I17" s="21">
        <v>0</v>
      </c>
      <c r="K17" s="28"/>
    </row>
    <row r="18" spans="1:11" s="26" customFormat="1" x14ac:dyDescent="0.2">
      <c r="A18" s="27">
        <v>11</v>
      </c>
      <c r="B18" s="24" t="s">
        <v>42</v>
      </c>
      <c r="C18" s="24" t="s">
        <v>43</v>
      </c>
      <c r="D18" s="46">
        <v>4</v>
      </c>
      <c r="E18" s="46">
        <v>1</v>
      </c>
      <c r="F18" s="20">
        <v>1</v>
      </c>
      <c r="G18" s="47">
        <f t="shared" si="0"/>
        <v>2</v>
      </c>
      <c r="H18" s="48">
        <f t="shared" si="1"/>
        <v>0.5</v>
      </c>
      <c r="I18" s="48">
        <v>0</v>
      </c>
      <c r="K18" s="28"/>
    </row>
    <row r="19" spans="1:11" x14ac:dyDescent="0.2">
      <c r="A19" s="27">
        <v>12</v>
      </c>
      <c r="B19" s="17" t="s">
        <v>2</v>
      </c>
      <c r="C19" s="17" t="s">
        <v>37</v>
      </c>
      <c r="D19" s="34">
        <v>14</v>
      </c>
      <c r="E19" s="34">
        <v>1</v>
      </c>
      <c r="F19" s="23">
        <v>1</v>
      </c>
      <c r="G19" s="35">
        <f t="shared" si="0"/>
        <v>2</v>
      </c>
      <c r="H19" s="21">
        <f t="shared" si="1"/>
        <v>0.14285714285714285</v>
      </c>
      <c r="I19" s="21">
        <v>0</v>
      </c>
    </row>
    <row r="20" spans="1:11" s="26" customFormat="1" x14ac:dyDescent="0.2">
      <c r="A20" s="27">
        <v>13</v>
      </c>
      <c r="B20" s="24" t="s">
        <v>89</v>
      </c>
      <c r="C20" s="24" t="s">
        <v>238</v>
      </c>
      <c r="D20" s="46">
        <v>4</v>
      </c>
      <c r="E20" s="46">
        <v>0</v>
      </c>
      <c r="F20" s="20">
        <v>2</v>
      </c>
      <c r="G20" s="47">
        <f t="shared" si="0"/>
        <v>2</v>
      </c>
      <c r="H20" s="48">
        <f t="shared" si="1"/>
        <v>0.5</v>
      </c>
      <c r="I20" s="48">
        <v>0</v>
      </c>
      <c r="K20" s="28"/>
    </row>
    <row r="21" spans="1:11" s="26" customFormat="1" x14ac:dyDescent="0.2">
      <c r="A21" s="27">
        <v>14</v>
      </c>
      <c r="B21" s="49" t="s">
        <v>4</v>
      </c>
      <c r="C21" s="49" t="s">
        <v>3</v>
      </c>
      <c r="D21" s="34">
        <v>16</v>
      </c>
      <c r="E21" s="34">
        <v>0</v>
      </c>
      <c r="F21" s="23">
        <v>2</v>
      </c>
      <c r="G21" s="35">
        <f t="shared" si="0"/>
        <v>2</v>
      </c>
      <c r="H21" s="21">
        <f t="shared" si="1"/>
        <v>0.125</v>
      </c>
      <c r="I21" s="21">
        <v>0</v>
      </c>
      <c r="K21" s="28"/>
    </row>
    <row r="22" spans="1:11" s="26" customFormat="1" x14ac:dyDescent="0.2">
      <c r="A22" s="27">
        <v>15</v>
      </c>
      <c r="B22" s="24" t="s">
        <v>228</v>
      </c>
      <c r="C22" s="24" t="s">
        <v>229</v>
      </c>
      <c r="D22" s="46">
        <v>3</v>
      </c>
      <c r="E22" s="46">
        <v>1</v>
      </c>
      <c r="F22" s="20">
        <v>0</v>
      </c>
      <c r="G22" s="47">
        <f t="shared" si="0"/>
        <v>1</v>
      </c>
      <c r="H22" s="48">
        <f t="shared" si="1"/>
        <v>0.33333333333333331</v>
      </c>
      <c r="I22" s="48">
        <v>0</v>
      </c>
      <c r="K22" s="28"/>
    </row>
    <row r="23" spans="1:11" s="26" customFormat="1" x14ac:dyDescent="0.2">
      <c r="A23" s="27">
        <v>16</v>
      </c>
      <c r="B23" s="17" t="s">
        <v>202</v>
      </c>
      <c r="C23" s="17" t="s">
        <v>239</v>
      </c>
      <c r="D23" s="34">
        <v>4</v>
      </c>
      <c r="E23" s="34">
        <v>1</v>
      </c>
      <c r="F23" s="23">
        <v>0</v>
      </c>
      <c r="G23" s="35">
        <f t="shared" si="0"/>
        <v>1</v>
      </c>
      <c r="H23" s="21">
        <f t="shared" si="1"/>
        <v>0.25</v>
      </c>
      <c r="I23" s="21">
        <v>0</v>
      </c>
      <c r="K23" s="28"/>
    </row>
    <row r="24" spans="1:11" s="26" customFormat="1" x14ac:dyDescent="0.2">
      <c r="A24" s="27">
        <v>17</v>
      </c>
      <c r="B24" s="24" t="s">
        <v>26</v>
      </c>
      <c r="C24" s="24" t="s">
        <v>49</v>
      </c>
      <c r="D24" s="46">
        <v>12</v>
      </c>
      <c r="E24" s="46">
        <v>1</v>
      </c>
      <c r="F24" s="20">
        <v>0</v>
      </c>
      <c r="G24" s="47">
        <f t="shared" si="0"/>
        <v>1</v>
      </c>
      <c r="H24" s="48">
        <f t="shared" si="1"/>
        <v>8.3333333333333329E-2</v>
      </c>
      <c r="I24" s="48">
        <v>0</v>
      </c>
      <c r="K24" s="28"/>
    </row>
    <row r="25" spans="1:11" s="26" customFormat="1" x14ac:dyDescent="0.2">
      <c r="A25" s="27">
        <v>18</v>
      </c>
      <c r="B25" s="17" t="s">
        <v>46</v>
      </c>
      <c r="C25" s="17" t="s">
        <v>3</v>
      </c>
      <c r="D25" s="34">
        <v>12</v>
      </c>
      <c r="E25" s="34">
        <v>1</v>
      </c>
      <c r="F25" s="23">
        <v>0</v>
      </c>
      <c r="G25" s="35">
        <f t="shared" si="0"/>
        <v>1</v>
      </c>
      <c r="H25" s="21">
        <f t="shared" si="1"/>
        <v>8.3333333333333329E-2</v>
      </c>
      <c r="I25" s="21">
        <v>0</v>
      </c>
      <c r="K25" s="28"/>
    </row>
    <row r="26" spans="1:11" s="26" customFormat="1" x14ac:dyDescent="0.2">
      <c r="A26" s="27">
        <v>19</v>
      </c>
      <c r="B26" s="24" t="s">
        <v>30</v>
      </c>
      <c r="C26" s="24" t="s">
        <v>31</v>
      </c>
      <c r="D26" s="46">
        <v>11</v>
      </c>
      <c r="E26" s="46">
        <v>0</v>
      </c>
      <c r="F26" s="20">
        <v>1</v>
      </c>
      <c r="G26" s="47">
        <f t="shared" si="0"/>
        <v>1</v>
      </c>
      <c r="H26" s="48">
        <f t="shared" si="1"/>
        <v>9.0909090909090912E-2</v>
      </c>
      <c r="I26" s="48">
        <v>0</v>
      </c>
      <c r="K26" s="28"/>
    </row>
    <row r="27" spans="1:11" s="26" customFormat="1" x14ac:dyDescent="0.2">
      <c r="A27" s="27">
        <v>20</v>
      </c>
      <c r="B27" s="17" t="s">
        <v>55</v>
      </c>
      <c r="C27" s="17" t="s">
        <v>56</v>
      </c>
      <c r="D27" s="34">
        <v>0</v>
      </c>
      <c r="E27" s="34">
        <v>0</v>
      </c>
      <c r="F27" s="23">
        <v>0</v>
      </c>
      <c r="G27" s="35">
        <f t="shared" si="0"/>
        <v>0</v>
      </c>
      <c r="H27" s="21">
        <v>0</v>
      </c>
      <c r="I27" s="21">
        <v>0</v>
      </c>
      <c r="K27" s="28"/>
    </row>
    <row r="28" spans="1:11" s="26" customFormat="1" x14ac:dyDescent="0.2">
      <c r="A28" s="27">
        <v>21</v>
      </c>
      <c r="B28" s="24" t="s">
        <v>202</v>
      </c>
      <c r="C28" s="24" t="s">
        <v>244</v>
      </c>
      <c r="D28" s="46">
        <v>2</v>
      </c>
      <c r="E28" s="46">
        <v>0</v>
      </c>
      <c r="F28" s="20">
        <v>0</v>
      </c>
      <c r="G28" s="47">
        <f t="shared" si="0"/>
        <v>0</v>
      </c>
      <c r="H28" s="48">
        <f>G28/D28</f>
        <v>0</v>
      </c>
      <c r="I28" s="48">
        <v>0</v>
      </c>
      <c r="K28" s="28"/>
    </row>
    <row r="29" spans="1:11" s="26" customFormat="1" x14ac:dyDescent="0.2">
      <c r="A29" s="27">
        <v>22</v>
      </c>
      <c r="B29" s="17" t="s">
        <v>242</v>
      </c>
      <c r="C29" s="17" t="s">
        <v>243</v>
      </c>
      <c r="D29" s="34">
        <v>2</v>
      </c>
      <c r="E29" s="34">
        <v>0</v>
      </c>
      <c r="F29" s="23">
        <v>0</v>
      </c>
      <c r="G29" s="35">
        <f t="shared" si="0"/>
        <v>0</v>
      </c>
      <c r="H29" s="21">
        <f>G29/D29</f>
        <v>0</v>
      </c>
      <c r="I29" s="21">
        <v>0</v>
      </c>
      <c r="K29" s="28"/>
    </row>
    <row r="30" spans="1:11" s="26" customFormat="1" x14ac:dyDescent="0.2">
      <c r="A30" s="27"/>
      <c r="K30" s="28"/>
    </row>
    <row r="31" spans="1:11" s="31" customFormat="1" x14ac:dyDescent="0.2">
      <c r="A31" s="30"/>
      <c r="B31" s="32" t="s">
        <v>16</v>
      </c>
      <c r="C31" s="32"/>
      <c r="D31" s="41">
        <v>18</v>
      </c>
      <c r="E31" s="41">
        <f>SUM(E8:E29)</f>
        <v>36</v>
      </c>
      <c r="F31" s="41">
        <f>SUM(F8:F29)</f>
        <v>30</v>
      </c>
      <c r="G31" s="41">
        <f>SUM(G8:G29)</f>
        <v>66</v>
      </c>
      <c r="H31" s="41">
        <f>SUM(G31/D31)</f>
        <v>3.6666666666666665</v>
      </c>
      <c r="I31" s="104">
        <f>SUM(I8:I29)</f>
        <v>6</v>
      </c>
      <c r="K31" s="32"/>
    </row>
    <row r="32" spans="1:11" s="31" customFormat="1" x14ac:dyDescent="0.2">
      <c r="A32" s="30"/>
      <c r="B32" s="25"/>
      <c r="C32" s="25"/>
      <c r="D32" s="22"/>
      <c r="E32" s="22"/>
      <c r="F32" s="22"/>
      <c r="G32" s="22"/>
      <c r="H32" s="22"/>
      <c r="I32" s="43" t="s">
        <v>23</v>
      </c>
      <c r="K32" s="32"/>
    </row>
    <row r="33" spans="1:11" s="31" customFormat="1" x14ac:dyDescent="0.2">
      <c r="A33" s="30"/>
      <c r="B33" s="32"/>
      <c r="C33" s="32"/>
      <c r="D33" s="41"/>
      <c r="E33" s="41"/>
      <c r="F33" s="41"/>
      <c r="G33" s="41"/>
      <c r="H33" s="41"/>
      <c r="K33" s="32"/>
    </row>
    <row r="34" spans="1:11" s="26" customFormat="1" x14ac:dyDescent="0.2">
      <c r="A34" s="39" t="s">
        <v>10</v>
      </c>
      <c r="B34" s="28"/>
      <c r="C34" s="28"/>
      <c r="D34" s="28"/>
      <c r="E34" s="16"/>
      <c r="F34" s="16"/>
      <c r="G34" s="16"/>
      <c r="H34" s="40"/>
      <c r="I34" s="19"/>
      <c r="K34" s="28"/>
    </row>
    <row r="35" spans="1:11" s="26" customFormat="1" x14ac:dyDescent="0.2">
      <c r="A35" s="27"/>
      <c r="B35" s="36" t="s">
        <v>0</v>
      </c>
      <c r="C35" s="36" t="s">
        <v>1</v>
      </c>
      <c r="D35" s="36" t="s">
        <v>11</v>
      </c>
      <c r="E35" s="36" t="s">
        <v>17</v>
      </c>
      <c r="F35" s="37" t="s">
        <v>13</v>
      </c>
      <c r="G35" s="37" t="s">
        <v>18</v>
      </c>
      <c r="H35" s="38" t="s">
        <v>19</v>
      </c>
      <c r="I35" s="36" t="s">
        <v>179</v>
      </c>
      <c r="K35" s="28"/>
    </row>
    <row r="36" spans="1:11" s="26" customFormat="1" x14ac:dyDescent="0.2">
      <c r="I36" s="33"/>
    </row>
    <row r="37" spans="1:11" s="26" customFormat="1" x14ac:dyDescent="0.2">
      <c r="A37" s="27">
        <v>1</v>
      </c>
      <c r="B37" s="17" t="s">
        <v>231</v>
      </c>
      <c r="C37" s="17" t="s">
        <v>69</v>
      </c>
      <c r="D37" s="17">
        <v>8</v>
      </c>
      <c r="E37" s="17">
        <v>305</v>
      </c>
      <c r="F37" s="23">
        <v>0</v>
      </c>
      <c r="G37" s="23">
        <v>20</v>
      </c>
      <c r="H37" s="23">
        <f>E37/G37</f>
        <v>15.25</v>
      </c>
      <c r="I37" s="23">
        <v>0</v>
      </c>
      <c r="J37" s="29"/>
      <c r="K37" s="45"/>
    </row>
    <row r="38" spans="1:11" s="26" customFormat="1" x14ac:dyDescent="0.2">
      <c r="A38" s="27">
        <v>2</v>
      </c>
      <c r="B38" s="24" t="s">
        <v>61</v>
      </c>
      <c r="C38" s="24" t="s">
        <v>62</v>
      </c>
      <c r="D38" s="24">
        <v>8</v>
      </c>
      <c r="E38" s="24">
        <v>320</v>
      </c>
      <c r="F38" s="20">
        <v>0</v>
      </c>
      <c r="G38" s="20">
        <v>23</v>
      </c>
      <c r="H38" s="20">
        <f>E38/G38</f>
        <v>13.913043478260869</v>
      </c>
      <c r="I38" s="20">
        <v>1</v>
      </c>
      <c r="J38" s="29"/>
      <c r="K38" s="45"/>
    </row>
    <row r="39" spans="1:11" s="26" customFormat="1" x14ac:dyDescent="0.2">
      <c r="A39" s="27">
        <v>3</v>
      </c>
      <c r="B39" s="17" t="s">
        <v>68</v>
      </c>
      <c r="C39" s="17" t="s">
        <v>48</v>
      </c>
      <c r="D39" s="49">
        <v>2</v>
      </c>
      <c r="E39" s="49">
        <v>80</v>
      </c>
      <c r="F39" s="23">
        <v>0</v>
      </c>
      <c r="G39" s="23">
        <v>12</v>
      </c>
      <c r="H39" s="23">
        <f>E39/G39</f>
        <v>6.666666666666667</v>
      </c>
      <c r="I39" s="23">
        <v>0</v>
      </c>
    </row>
    <row r="40" spans="1:11" s="26" customFormat="1" x14ac:dyDescent="0.2">
      <c r="A40" s="27"/>
      <c r="B40" s="28"/>
      <c r="C40" s="28"/>
      <c r="D40" s="28"/>
      <c r="E40" s="28"/>
      <c r="F40" s="45"/>
      <c r="G40" s="45"/>
      <c r="H40" s="45"/>
      <c r="I40" s="45"/>
    </row>
    <row r="41" spans="1:11" s="31" customFormat="1" x14ac:dyDescent="0.2">
      <c r="A41" s="30"/>
      <c r="B41" s="36" t="s">
        <v>16</v>
      </c>
      <c r="C41" s="36"/>
      <c r="D41" s="104">
        <v>18</v>
      </c>
      <c r="E41" s="104">
        <f>SUM(E37:E39)</f>
        <v>705</v>
      </c>
      <c r="F41" s="104">
        <f>SUM(F37:F39)</f>
        <v>0</v>
      </c>
      <c r="G41" s="104">
        <f>SUM(G37:G39)</f>
        <v>55</v>
      </c>
      <c r="H41" s="104">
        <f>SUM(E41/G41)</f>
        <v>12.818181818181818</v>
      </c>
      <c r="I41" s="104">
        <f>SUM(I37:I39)</f>
        <v>1</v>
      </c>
      <c r="K41" s="32"/>
    </row>
    <row r="42" spans="1:11" x14ac:dyDescent="0.2">
      <c r="A42"/>
      <c r="I42" s="44" t="s">
        <v>22</v>
      </c>
    </row>
    <row r="43" spans="1:11" x14ac:dyDescent="0.2">
      <c r="A43"/>
    </row>
    <row r="44" spans="1:11" x14ac:dyDescent="0.2">
      <c r="A44"/>
      <c r="G44"/>
    </row>
    <row r="45" spans="1:11" x14ac:dyDescent="0.2">
      <c r="A45"/>
    </row>
    <row r="46" spans="1:11" x14ac:dyDescent="0.2">
      <c r="A46" s="98" t="s">
        <v>188</v>
      </c>
      <c r="F46"/>
      <c r="G46"/>
      <c r="H46"/>
    </row>
    <row r="47" spans="1:11" x14ac:dyDescent="0.2">
      <c r="B47" s="99" t="s">
        <v>194</v>
      </c>
      <c r="C47" s="99" t="s">
        <v>193</v>
      </c>
      <c r="D47" s="99" t="s">
        <v>197</v>
      </c>
      <c r="E47" s="99" t="s">
        <v>190</v>
      </c>
      <c r="F47" s="99" t="s">
        <v>233</v>
      </c>
      <c r="G47" s="100" t="s">
        <v>192</v>
      </c>
      <c r="H47" s="100" t="s">
        <v>227</v>
      </c>
      <c r="I47" s="100" t="s">
        <v>198</v>
      </c>
    </row>
    <row r="48" spans="1:11" x14ac:dyDescent="0.2">
      <c r="B48" s="3"/>
      <c r="C48" s="3"/>
      <c r="E48" s="3"/>
      <c r="F48" s="3"/>
      <c r="G48" s="11"/>
      <c r="H48" s="11"/>
      <c r="I48" s="11"/>
    </row>
    <row r="49" spans="1:9" x14ac:dyDescent="0.2">
      <c r="A49" s="2">
        <v>1</v>
      </c>
      <c r="B49" s="102" t="s">
        <v>206</v>
      </c>
      <c r="C49" s="102" t="s">
        <v>207</v>
      </c>
      <c r="D49" s="101">
        <v>3</v>
      </c>
      <c r="E49" s="101">
        <v>24</v>
      </c>
      <c r="F49" s="101">
        <v>0</v>
      </c>
      <c r="G49" s="101">
        <v>0</v>
      </c>
      <c r="H49" s="101">
        <v>0</v>
      </c>
      <c r="I49" s="101">
        <v>5</v>
      </c>
    </row>
    <row r="50" spans="1:9" x14ac:dyDescent="0.2">
      <c r="A50" s="2">
        <v>2</v>
      </c>
      <c r="B50" s="17" t="s">
        <v>208</v>
      </c>
      <c r="C50" s="17" t="s">
        <v>200</v>
      </c>
      <c r="D50" s="103">
        <v>1</v>
      </c>
      <c r="E50" s="103">
        <v>1</v>
      </c>
      <c r="F50" s="103">
        <v>0</v>
      </c>
      <c r="G50" s="103">
        <v>1</v>
      </c>
      <c r="H50" s="103">
        <v>4</v>
      </c>
      <c r="I50" s="103">
        <v>0</v>
      </c>
    </row>
    <row r="51" spans="1:9" x14ac:dyDescent="0.2">
      <c r="A51" s="2">
        <v>3</v>
      </c>
      <c r="B51" s="24" t="s">
        <v>232</v>
      </c>
      <c r="C51" s="24" t="s">
        <v>207</v>
      </c>
      <c r="D51" s="107">
        <v>1</v>
      </c>
      <c r="E51" s="107">
        <v>0</v>
      </c>
      <c r="F51" s="107">
        <v>5</v>
      </c>
      <c r="G51" s="107">
        <v>0</v>
      </c>
      <c r="H51" s="107">
        <v>0</v>
      </c>
      <c r="I51" s="107">
        <v>0</v>
      </c>
    </row>
    <row r="52" spans="1:9" x14ac:dyDescent="0.2">
      <c r="A52" s="2">
        <v>4</v>
      </c>
      <c r="B52" s="17" t="s">
        <v>234</v>
      </c>
      <c r="C52" s="17" t="s">
        <v>235</v>
      </c>
      <c r="D52" s="103">
        <v>1</v>
      </c>
      <c r="E52" s="103">
        <v>0</v>
      </c>
      <c r="F52" s="103">
        <v>5</v>
      </c>
      <c r="G52" s="103">
        <v>0</v>
      </c>
      <c r="H52" s="103">
        <v>0</v>
      </c>
      <c r="I52" s="103">
        <v>0</v>
      </c>
    </row>
    <row r="53" spans="1:9" x14ac:dyDescent="0.2">
      <c r="A53" s="2">
        <v>5</v>
      </c>
      <c r="B53" s="24" t="s">
        <v>236</v>
      </c>
      <c r="C53" s="24" t="s">
        <v>237</v>
      </c>
      <c r="D53" s="107">
        <v>1</v>
      </c>
      <c r="E53" s="107">
        <v>3</v>
      </c>
      <c r="F53" s="107">
        <v>3</v>
      </c>
      <c r="G53" s="107">
        <v>2</v>
      </c>
      <c r="H53" s="107">
        <v>0</v>
      </c>
      <c r="I53" s="107">
        <v>2</v>
      </c>
    </row>
    <row r="54" spans="1:9" x14ac:dyDescent="0.2">
      <c r="A54" s="2">
        <v>6</v>
      </c>
      <c r="B54" s="49" t="s">
        <v>215</v>
      </c>
      <c r="C54" s="49" t="s">
        <v>216</v>
      </c>
      <c r="D54" s="103">
        <v>1</v>
      </c>
      <c r="E54" s="103">
        <v>0</v>
      </c>
      <c r="F54" s="103">
        <v>4</v>
      </c>
      <c r="G54" s="103">
        <v>0</v>
      </c>
      <c r="H54" s="103">
        <v>0</v>
      </c>
      <c r="I54" s="103">
        <v>2</v>
      </c>
    </row>
    <row r="55" spans="1:9" x14ac:dyDescent="0.2">
      <c r="A55" s="2">
        <v>7</v>
      </c>
      <c r="B55" s="102"/>
      <c r="C55" s="102"/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01">
        <v>0</v>
      </c>
    </row>
    <row r="57" spans="1:9" x14ac:dyDescent="0.2">
      <c r="B57" s="105" t="s">
        <v>16</v>
      </c>
      <c r="C57" s="99"/>
      <c r="D57" s="106">
        <f>SUM(D49:D55)</f>
        <v>8</v>
      </c>
      <c r="E57" s="106">
        <f t="shared" ref="E57:I57" si="2">SUM(E49:E55)</f>
        <v>28</v>
      </c>
      <c r="F57" s="106">
        <f t="shared" si="2"/>
        <v>17</v>
      </c>
      <c r="G57" s="106">
        <f t="shared" si="2"/>
        <v>3</v>
      </c>
      <c r="H57" s="106">
        <f t="shared" si="2"/>
        <v>4</v>
      </c>
      <c r="I57" s="106">
        <f t="shared" si="2"/>
        <v>9</v>
      </c>
    </row>
  </sheetData>
  <autoFilter ref="B7:I29" xr:uid="{00000000-0009-0000-0000-000005000000}">
    <sortState ref="B8:I29">
      <sortCondition descending="1" ref="G7:G29"/>
    </sortState>
  </autoFilter>
  <mergeCells count="1">
    <mergeCell ref="A1:I1"/>
  </mergeCells>
  <printOptions horizontalCentered="1" verticalCentered="1"/>
  <pageMargins left="0.23622047244094491" right="0.39370078740157483" top="0.39370078740157483" bottom="0.74803149606299213" header="0.51181102362204722" footer="0.51181102362204722"/>
  <pageSetup paperSize="9" scale="95" orientation="landscape" horizontalDpi="300" verticalDpi="300" r:id="rId1"/>
  <headerFooter alignWithMargins="0">
    <oddFooter>&amp;CSkorerliste 2013/14</oddFooter>
  </headerFooter>
  <rowBreaks count="1" manualBreakCount="1">
    <brk id="4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9"/>
  <sheetViews>
    <sheetView topLeftCell="A34" zoomScaleNormal="100" zoomScaleSheetLayoutView="80" workbookViewId="0">
      <selection activeCell="L15" sqref="L15"/>
    </sheetView>
  </sheetViews>
  <sheetFormatPr baseColWidth="10" defaultRowHeight="12.75" x14ac:dyDescent="0.2"/>
  <cols>
    <col min="1" max="1" width="6.85546875" style="2" customWidth="1"/>
    <col min="2" max="3" width="14.7109375" customWidth="1"/>
    <col min="4" max="4" width="12.140625" customWidth="1"/>
    <col min="5" max="5" width="12.140625" bestFit="1" customWidth="1"/>
    <col min="6" max="7" width="12.140625" style="9" customWidth="1"/>
    <col min="8" max="8" width="12.140625" style="13" customWidth="1"/>
    <col min="9" max="9" width="16" customWidth="1"/>
    <col min="10" max="10" width="3.28515625" customWidth="1"/>
  </cols>
  <sheetData>
    <row r="1" spans="1:13" ht="20.25" x14ac:dyDescent="0.3">
      <c r="A1" s="120" t="s">
        <v>67</v>
      </c>
      <c r="B1" s="120"/>
      <c r="C1" s="120"/>
      <c r="D1" s="120"/>
      <c r="E1" s="120"/>
      <c r="F1" s="120"/>
      <c r="G1" s="120"/>
      <c r="H1" s="120"/>
      <c r="I1" s="120"/>
    </row>
    <row r="2" spans="1:13" ht="3" customHeight="1" x14ac:dyDescent="0.25">
      <c r="A2" s="4"/>
      <c r="B2" s="4"/>
      <c r="C2" s="4"/>
      <c r="D2" s="4"/>
      <c r="E2" s="4"/>
      <c r="F2" s="8"/>
      <c r="G2" s="8"/>
      <c r="H2" s="12"/>
      <c r="I2" s="4"/>
    </row>
    <row r="3" spans="1:13" ht="12.75" customHeight="1" x14ac:dyDescent="0.2"/>
    <row r="4" spans="1:13" ht="3" customHeight="1" x14ac:dyDescent="0.2"/>
    <row r="5" spans="1:13" ht="13.5" thickBot="1" x14ac:dyDescent="0.25">
      <c r="A5" s="6" t="s">
        <v>21</v>
      </c>
      <c r="B5" s="1" t="s">
        <v>0</v>
      </c>
      <c r="C5" s="1" t="s">
        <v>1</v>
      </c>
      <c r="D5" s="1" t="s">
        <v>11</v>
      </c>
      <c r="E5" s="1" t="s">
        <v>12</v>
      </c>
      <c r="F5" s="10" t="s">
        <v>13</v>
      </c>
      <c r="G5" s="10" t="s">
        <v>14</v>
      </c>
      <c r="H5" s="14" t="s">
        <v>15</v>
      </c>
      <c r="I5" s="1" t="s">
        <v>24</v>
      </c>
      <c r="M5" s="18"/>
    </row>
    <row r="6" spans="1:13" ht="3" customHeight="1" x14ac:dyDescent="0.2">
      <c r="A6" s="7"/>
      <c r="B6" s="3"/>
      <c r="C6" s="3"/>
      <c r="D6" s="3"/>
      <c r="E6" s="3"/>
      <c r="F6" s="11"/>
      <c r="G6" s="11"/>
      <c r="H6" s="15"/>
      <c r="I6" s="3"/>
    </row>
    <row r="8" spans="1:13" s="26" customFormat="1" x14ac:dyDescent="0.2">
      <c r="A8" s="27">
        <v>1</v>
      </c>
      <c r="B8" s="24" t="s">
        <v>5</v>
      </c>
      <c r="C8" s="24" t="s">
        <v>20</v>
      </c>
      <c r="D8" s="46">
        <v>18</v>
      </c>
      <c r="E8" s="46">
        <v>13</v>
      </c>
      <c r="F8" s="20">
        <v>3</v>
      </c>
      <c r="G8" s="47">
        <f t="shared" ref="G8:G32" si="0">SUM(E8:F8)</f>
        <v>16</v>
      </c>
      <c r="H8" s="48">
        <f t="shared" ref="H8:H24" si="1">G8/D8</f>
        <v>0.88888888888888884</v>
      </c>
      <c r="I8" s="48">
        <v>0</v>
      </c>
      <c r="K8" s="28"/>
    </row>
    <row r="9" spans="1:13" s="26" customFormat="1" x14ac:dyDescent="0.2">
      <c r="A9" s="27">
        <v>2</v>
      </c>
      <c r="B9" s="17" t="s">
        <v>44</v>
      </c>
      <c r="C9" s="17" t="s">
        <v>45</v>
      </c>
      <c r="D9" s="34">
        <v>18</v>
      </c>
      <c r="E9" s="34">
        <v>4</v>
      </c>
      <c r="F9" s="23">
        <v>10</v>
      </c>
      <c r="G9" s="35">
        <f t="shared" si="0"/>
        <v>14</v>
      </c>
      <c r="H9" s="21">
        <f t="shared" si="1"/>
        <v>0.77777777777777779</v>
      </c>
      <c r="I9" s="21">
        <v>0</v>
      </c>
    </row>
    <row r="10" spans="1:13" s="26" customFormat="1" x14ac:dyDescent="0.2">
      <c r="A10" s="27">
        <v>3</v>
      </c>
      <c r="B10" s="24" t="s">
        <v>26</v>
      </c>
      <c r="C10" s="24" t="s">
        <v>49</v>
      </c>
      <c r="D10" s="46">
        <v>18</v>
      </c>
      <c r="E10" s="46">
        <v>7</v>
      </c>
      <c r="F10" s="20">
        <v>2</v>
      </c>
      <c r="G10" s="47">
        <f t="shared" si="0"/>
        <v>9</v>
      </c>
      <c r="H10" s="48">
        <f t="shared" si="1"/>
        <v>0.5</v>
      </c>
      <c r="I10" s="48">
        <v>8</v>
      </c>
      <c r="M10" s="28"/>
    </row>
    <row r="11" spans="1:13" s="26" customFormat="1" x14ac:dyDescent="0.2">
      <c r="A11" s="27">
        <v>4</v>
      </c>
      <c r="B11" s="17" t="s">
        <v>2</v>
      </c>
      <c r="C11" s="17" t="s">
        <v>37</v>
      </c>
      <c r="D11" s="34">
        <v>12</v>
      </c>
      <c r="E11" s="34">
        <v>3</v>
      </c>
      <c r="F11" s="23">
        <v>1</v>
      </c>
      <c r="G11" s="35">
        <f t="shared" si="0"/>
        <v>4</v>
      </c>
      <c r="H11" s="21">
        <f t="shared" si="1"/>
        <v>0.33333333333333331</v>
      </c>
      <c r="I11" s="21">
        <v>4</v>
      </c>
      <c r="J11" s="28"/>
      <c r="K11" s="28"/>
    </row>
    <row r="12" spans="1:13" s="26" customFormat="1" x14ac:dyDescent="0.2">
      <c r="A12" s="27">
        <v>5</v>
      </c>
      <c r="B12" s="24" t="s">
        <v>59</v>
      </c>
      <c r="C12" s="24" t="s">
        <v>203</v>
      </c>
      <c r="D12" s="46">
        <v>12</v>
      </c>
      <c r="E12" s="46">
        <v>3</v>
      </c>
      <c r="F12" s="20">
        <v>1</v>
      </c>
      <c r="G12" s="47">
        <f t="shared" si="0"/>
        <v>4</v>
      </c>
      <c r="H12" s="48">
        <f t="shared" si="1"/>
        <v>0.33333333333333331</v>
      </c>
      <c r="I12" s="48">
        <v>4</v>
      </c>
      <c r="J12" s="28"/>
      <c r="K12" s="28"/>
    </row>
    <row r="13" spans="1:13" s="26" customFormat="1" x14ac:dyDescent="0.2">
      <c r="A13" s="27">
        <v>6</v>
      </c>
      <c r="B13" s="17" t="s">
        <v>27</v>
      </c>
      <c r="C13" s="17" t="s">
        <v>28</v>
      </c>
      <c r="D13" s="34">
        <v>16</v>
      </c>
      <c r="E13" s="34">
        <v>0</v>
      </c>
      <c r="F13" s="23">
        <v>4</v>
      </c>
      <c r="G13" s="35">
        <f t="shared" si="0"/>
        <v>4</v>
      </c>
      <c r="H13" s="21">
        <f t="shared" si="1"/>
        <v>0.25</v>
      </c>
      <c r="I13" s="21">
        <v>4</v>
      </c>
      <c r="J13" s="28"/>
      <c r="K13" s="28"/>
    </row>
    <row r="14" spans="1:13" s="26" customFormat="1" x14ac:dyDescent="0.2">
      <c r="A14" s="27">
        <v>7</v>
      </c>
      <c r="B14" s="24" t="s">
        <v>111</v>
      </c>
      <c r="C14" s="24" t="s">
        <v>204</v>
      </c>
      <c r="D14" s="46">
        <v>2</v>
      </c>
      <c r="E14" s="46">
        <v>3</v>
      </c>
      <c r="F14" s="20">
        <v>0</v>
      </c>
      <c r="G14" s="47">
        <f t="shared" si="0"/>
        <v>3</v>
      </c>
      <c r="H14" s="48">
        <f t="shared" si="1"/>
        <v>1.5</v>
      </c>
      <c r="I14" s="48">
        <v>0</v>
      </c>
      <c r="J14" s="28"/>
      <c r="K14" s="28"/>
    </row>
    <row r="15" spans="1:13" s="26" customFormat="1" x14ac:dyDescent="0.2">
      <c r="A15" s="27">
        <v>8</v>
      </c>
      <c r="B15" s="17" t="s">
        <v>209</v>
      </c>
      <c r="C15" s="17" t="s">
        <v>31</v>
      </c>
      <c r="D15" s="34">
        <v>4</v>
      </c>
      <c r="E15" s="34">
        <v>2</v>
      </c>
      <c r="F15" s="23">
        <v>1</v>
      </c>
      <c r="G15" s="35">
        <f t="shared" si="0"/>
        <v>3</v>
      </c>
      <c r="H15" s="21">
        <f t="shared" si="1"/>
        <v>0.75</v>
      </c>
      <c r="I15" s="21">
        <v>2</v>
      </c>
      <c r="L15" s="29"/>
    </row>
    <row r="16" spans="1:13" s="26" customFormat="1" x14ac:dyDescent="0.2">
      <c r="A16" s="27">
        <v>9</v>
      </c>
      <c r="B16" s="24" t="s">
        <v>201</v>
      </c>
      <c r="C16" s="24" t="s">
        <v>64</v>
      </c>
      <c r="D16" s="46">
        <v>10</v>
      </c>
      <c r="E16" s="46">
        <v>2</v>
      </c>
      <c r="F16" s="20">
        <v>1</v>
      </c>
      <c r="G16" s="47">
        <f t="shared" si="0"/>
        <v>3</v>
      </c>
      <c r="H16" s="48">
        <f t="shared" si="1"/>
        <v>0.3</v>
      </c>
      <c r="I16" s="48">
        <v>4</v>
      </c>
      <c r="L16" s="29"/>
    </row>
    <row r="17" spans="1:13" s="26" customFormat="1" x14ac:dyDescent="0.2">
      <c r="A17" s="27">
        <v>10</v>
      </c>
      <c r="B17" s="17" t="s">
        <v>2</v>
      </c>
      <c r="C17" s="17" t="s">
        <v>6</v>
      </c>
      <c r="D17" s="34">
        <v>16</v>
      </c>
      <c r="E17" s="34">
        <v>2</v>
      </c>
      <c r="F17" s="23">
        <v>1</v>
      </c>
      <c r="G17" s="35">
        <f t="shared" si="0"/>
        <v>3</v>
      </c>
      <c r="H17" s="21">
        <f t="shared" si="1"/>
        <v>0.1875</v>
      </c>
      <c r="I17" s="21">
        <v>4</v>
      </c>
      <c r="K17" s="28"/>
    </row>
    <row r="18" spans="1:13" s="26" customFormat="1" x14ac:dyDescent="0.2">
      <c r="A18" s="27">
        <v>11</v>
      </c>
      <c r="B18" s="24" t="s">
        <v>202</v>
      </c>
      <c r="C18" s="24" t="s">
        <v>69</v>
      </c>
      <c r="D18" s="46">
        <v>4</v>
      </c>
      <c r="E18" s="46">
        <v>1</v>
      </c>
      <c r="F18" s="20">
        <v>2</v>
      </c>
      <c r="G18" s="47">
        <f t="shared" si="0"/>
        <v>3</v>
      </c>
      <c r="H18" s="48">
        <f t="shared" si="1"/>
        <v>0.75</v>
      </c>
      <c r="I18" s="48">
        <v>0</v>
      </c>
      <c r="K18" s="28"/>
    </row>
    <row r="19" spans="1:13" s="26" customFormat="1" x14ac:dyDescent="0.2">
      <c r="A19" s="27">
        <v>12</v>
      </c>
      <c r="B19" s="17" t="s">
        <v>51</v>
      </c>
      <c r="C19" s="17" t="s">
        <v>52</v>
      </c>
      <c r="D19" s="34">
        <v>12</v>
      </c>
      <c r="E19" s="34">
        <v>1</v>
      </c>
      <c r="F19" s="23">
        <v>2</v>
      </c>
      <c r="G19" s="35">
        <f t="shared" si="0"/>
        <v>3</v>
      </c>
      <c r="H19" s="21">
        <f t="shared" si="1"/>
        <v>0.25</v>
      </c>
      <c r="I19" s="21">
        <v>0</v>
      </c>
      <c r="K19" s="28"/>
    </row>
    <row r="20" spans="1:13" x14ac:dyDescent="0.2">
      <c r="A20" s="27">
        <v>13</v>
      </c>
      <c r="B20" s="24" t="s">
        <v>2</v>
      </c>
      <c r="C20" s="24" t="s">
        <v>32</v>
      </c>
      <c r="D20" s="46">
        <v>12</v>
      </c>
      <c r="E20" s="46">
        <v>0</v>
      </c>
      <c r="F20" s="20">
        <v>3</v>
      </c>
      <c r="G20" s="47">
        <f t="shared" si="0"/>
        <v>3</v>
      </c>
      <c r="H20" s="48">
        <f t="shared" si="1"/>
        <v>0.25</v>
      </c>
      <c r="I20" s="48">
        <v>0</v>
      </c>
    </row>
    <row r="21" spans="1:13" s="26" customFormat="1" x14ac:dyDescent="0.2">
      <c r="A21" s="27">
        <v>14</v>
      </c>
      <c r="B21" s="17" t="s">
        <v>42</v>
      </c>
      <c r="C21" s="17" t="s">
        <v>43</v>
      </c>
      <c r="D21" s="34">
        <v>10</v>
      </c>
      <c r="E21" s="34">
        <v>2</v>
      </c>
      <c r="F21" s="23">
        <v>0</v>
      </c>
      <c r="G21" s="35">
        <f t="shared" si="0"/>
        <v>2</v>
      </c>
      <c r="H21" s="21">
        <f t="shared" si="1"/>
        <v>0.2</v>
      </c>
      <c r="I21" s="21">
        <v>4</v>
      </c>
      <c r="K21" s="28"/>
    </row>
    <row r="22" spans="1:13" s="26" customFormat="1" x14ac:dyDescent="0.2">
      <c r="A22" s="27">
        <v>15</v>
      </c>
      <c r="B22" s="24" t="s">
        <v>30</v>
      </c>
      <c r="C22" s="24" t="s">
        <v>31</v>
      </c>
      <c r="D22" s="46">
        <v>12</v>
      </c>
      <c r="E22" s="46">
        <v>1</v>
      </c>
      <c r="F22" s="20">
        <v>0</v>
      </c>
      <c r="G22" s="47">
        <f t="shared" si="0"/>
        <v>1</v>
      </c>
      <c r="H22" s="48">
        <f t="shared" si="1"/>
        <v>8.3333333333333329E-2</v>
      </c>
      <c r="I22" s="48">
        <v>2</v>
      </c>
      <c r="J22" s="28"/>
      <c r="K22" s="28"/>
    </row>
    <row r="23" spans="1:13" s="26" customFormat="1" x14ac:dyDescent="0.2">
      <c r="A23" s="27">
        <v>16</v>
      </c>
      <c r="B23" s="17" t="s">
        <v>47</v>
      </c>
      <c r="C23" s="17" t="s">
        <v>48</v>
      </c>
      <c r="D23" s="34">
        <v>13</v>
      </c>
      <c r="E23" s="34">
        <v>1</v>
      </c>
      <c r="F23" s="23">
        <v>0</v>
      </c>
      <c r="G23" s="35">
        <f t="shared" si="0"/>
        <v>1</v>
      </c>
      <c r="H23" s="21">
        <f t="shared" si="1"/>
        <v>7.6923076923076927E-2</v>
      </c>
      <c r="I23" s="21">
        <v>0</v>
      </c>
      <c r="K23" s="19"/>
      <c r="L23" s="29"/>
      <c r="M23" s="19"/>
    </row>
    <row r="24" spans="1:13" s="26" customFormat="1" x14ac:dyDescent="0.2">
      <c r="A24" s="27">
        <v>17</v>
      </c>
      <c r="B24" s="24" t="s">
        <v>42</v>
      </c>
      <c r="C24" s="24" t="s">
        <v>69</v>
      </c>
      <c r="D24" s="46">
        <v>4</v>
      </c>
      <c r="E24" s="46">
        <v>0</v>
      </c>
      <c r="F24" s="20">
        <v>1</v>
      </c>
      <c r="G24" s="47">
        <f t="shared" si="0"/>
        <v>1</v>
      </c>
      <c r="H24" s="48">
        <f t="shared" si="1"/>
        <v>0.25</v>
      </c>
      <c r="I24" s="48">
        <v>0</v>
      </c>
      <c r="K24" s="28"/>
    </row>
    <row r="25" spans="1:13" s="26" customFormat="1" x14ac:dyDescent="0.2">
      <c r="A25" s="27">
        <v>18</v>
      </c>
      <c r="B25" s="17" t="s">
        <v>8</v>
      </c>
      <c r="C25" s="17" t="s">
        <v>7</v>
      </c>
      <c r="D25" s="34">
        <v>5</v>
      </c>
      <c r="E25" s="34">
        <v>0</v>
      </c>
      <c r="F25" s="23">
        <v>1</v>
      </c>
      <c r="G25" s="35">
        <f t="shared" si="0"/>
        <v>1</v>
      </c>
      <c r="H25" s="21">
        <v>0</v>
      </c>
      <c r="I25" s="21">
        <v>0</v>
      </c>
      <c r="K25" s="28"/>
    </row>
    <row r="26" spans="1:13" s="26" customFormat="1" x14ac:dyDescent="0.2">
      <c r="A26" s="27">
        <v>19</v>
      </c>
      <c r="B26" s="24" t="s">
        <v>40</v>
      </c>
      <c r="C26" s="24" t="s">
        <v>41</v>
      </c>
      <c r="D26" s="46">
        <v>6</v>
      </c>
      <c r="E26" s="46">
        <v>0</v>
      </c>
      <c r="F26" s="20">
        <v>1</v>
      </c>
      <c r="G26" s="47">
        <f t="shared" si="0"/>
        <v>1</v>
      </c>
      <c r="H26" s="48">
        <v>0</v>
      </c>
      <c r="I26" s="48">
        <v>0</v>
      </c>
      <c r="K26" s="28"/>
    </row>
    <row r="27" spans="1:13" s="26" customFormat="1" x14ac:dyDescent="0.2">
      <c r="A27" s="27">
        <v>20</v>
      </c>
      <c r="B27" s="17" t="s">
        <v>4</v>
      </c>
      <c r="C27" s="17" t="s">
        <v>3</v>
      </c>
      <c r="D27" s="34">
        <v>14</v>
      </c>
      <c r="E27" s="34">
        <v>0</v>
      </c>
      <c r="F27" s="23">
        <v>1</v>
      </c>
      <c r="G27" s="35">
        <f t="shared" si="0"/>
        <v>1</v>
      </c>
      <c r="H27" s="21">
        <f t="shared" ref="H27:H32" si="2">G27/D27</f>
        <v>7.1428571428571425E-2</v>
      </c>
      <c r="I27" s="21">
        <v>0</v>
      </c>
      <c r="K27" s="28"/>
    </row>
    <row r="28" spans="1:13" s="26" customFormat="1" x14ac:dyDescent="0.2">
      <c r="A28" s="27">
        <v>21</v>
      </c>
      <c r="B28" s="24" t="s">
        <v>2</v>
      </c>
      <c r="C28" s="24" t="s">
        <v>205</v>
      </c>
      <c r="D28" s="46">
        <v>2</v>
      </c>
      <c r="E28" s="46">
        <v>0</v>
      </c>
      <c r="F28" s="20">
        <v>0</v>
      </c>
      <c r="G28" s="47">
        <f t="shared" si="0"/>
        <v>0</v>
      </c>
      <c r="H28" s="48">
        <f t="shared" si="2"/>
        <v>0</v>
      </c>
      <c r="I28" s="48">
        <v>0</v>
      </c>
      <c r="K28" s="28"/>
    </row>
    <row r="29" spans="1:13" s="26" customFormat="1" x14ac:dyDescent="0.2">
      <c r="A29" s="27">
        <v>22</v>
      </c>
      <c r="B29" s="17" t="s">
        <v>213</v>
      </c>
      <c r="C29" s="17" t="s">
        <v>214</v>
      </c>
      <c r="D29" s="34">
        <v>2</v>
      </c>
      <c r="E29" s="34">
        <v>0</v>
      </c>
      <c r="F29" s="23">
        <v>0</v>
      </c>
      <c r="G29" s="35">
        <f t="shared" si="0"/>
        <v>0</v>
      </c>
      <c r="H29" s="21">
        <f t="shared" si="2"/>
        <v>0</v>
      </c>
      <c r="I29" s="21">
        <v>2</v>
      </c>
      <c r="K29" s="28"/>
    </row>
    <row r="30" spans="1:13" s="26" customFormat="1" x14ac:dyDescent="0.2">
      <c r="A30" s="27">
        <v>23</v>
      </c>
      <c r="B30" s="24" t="s">
        <v>33</v>
      </c>
      <c r="C30" s="24" t="s">
        <v>34</v>
      </c>
      <c r="D30" s="46">
        <v>4</v>
      </c>
      <c r="E30" s="46">
        <v>0</v>
      </c>
      <c r="F30" s="20">
        <v>0</v>
      </c>
      <c r="G30" s="47">
        <f t="shared" si="0"/>
        <v>0</v>
      </c>
      <c r="H30" s="48">
        <f t="shared" si="2"/>
        <v>0</v>
      </c>
      <c r="I30" s="48">
        <v>2</v>
      </c>
      <c r="K30" s="28"/>
    </row>
    <row r="31" spans="1:13" s="26" customFormat="1" x14ac:dyDescent="0.2">
      <c r="A31" s="27">
        <v>24</v>
      </c>
      <c r="B31" s="17" t="s">
        <v>55</v>
      </c>
      <c r="C31" s="17" t="s">
        <v>56</v>
      </c>
      <c r="D31" s="34">
        <v>6</v>
      </c>
      <c r="E31" s="34">
        <v>0</v>
      </c>
      <c r="F31" s="23">
        <v>0</v>
      </c>
      <c r="G31" s="35">
        <f t="shared" si="0"/>
        <v>0</v>
      </c>
      <c r="H31" s="21">
        <f t="shared" si="2"/>
        <v>0</v>
      </c>
      <c r="I31" s="21">
        <v>0</v>
      </c>
      <c r="K31" s="28"/>
    </row>
    <row r="32" spans="1:13" s="26" customFormat="1" x14ac:dyDescent="0.2">
      <c r="A32" s="27">
        <v>25</v>
      </c>
      <c r="B32" s="24" t="s">
        <v>46</v>
      </c>
      <c r="C32" s="24" t="s">
        <v>3</v>
      </c>
      <c r="D32" s="46">
        <v>8</v>
      </c>
      <c r="E32" s="46">
        <v>0</v>
      </c>
      <c r="F32" s="20">
        <v>0</v>
      </c>
      <c r="G32" s="47">
        <f t="shared" si="0"/>
        <v>0</v>
      </c>
      <c r="H32" s="48">
        <f t="shared" si="2"/>
        <v>0</v>
      </c>
      <c r="I32" s="48">
        <v>2</v>
      </c>
      <c r="K32" s="28"/>
    </row>
    <row r="33" spans="1:11" s="26" customFormat="1" x14ac:dyDescent="0.2">
      <c r="A33" s="27"/>
      <c r="K33" s="28"/>
    </row>
    <row r="34" spans="1:11" s="31" customFormat="1" x14ac:dyDescent="0.2">
      <c r="A34" s="30"/>
      <c r="B34" s="32" t="s">
        <v>16</v>
      </c>
      <c r="C34" s="32"/>
      <c r="D34" s="41">
        <v>18</v>
      </c>
      <c r="E34" s="41">
        <f>SUM(E8:E32)</f>
        <v>45</v>
      </c>
      <c r="F34" s="41">
        <f>SUM(F8:F32)</f>
        <v>35</v>
      </c>
      <c r="G34" s="41">
        <f>SUM(G8:G32)</f>
        <v>80</v>
      </c>
      <c r="H34" s="41">
        <f>SUM(G34/D34)</f>
        <v>4.4444444444444446</v>
      </c>
      <c r="I34" s="104">
        <f>SUM(I8:I32)</f>
        <v>42</v>
      </c>
      <c r="K34" s="32"/>
    </row>
    <row r="35" spans="1:11" s="31" customFormat="1" x14ac:dyDescent="0.2">
      <c r="A35" s="30"/>
      <c r="B35" s="25"/>
      <c r="C35" s="25"/>
      <c r="D35" s="22"/>
      <c r="E35" s="22"/>
      <c r="F35" s="22"/>
      <c r="G35" s="22"/>
      <c r="H35" s="22"/>
      <c r="I35" s="43" t="s">
        <v>23</v>
      </c>
      <c r="K35" s="32"/>
    </row>
    <row r="36" spans="1:11" s="31" customFormat="1" x14ac:dyDescent="0.2">
      <c r="A36" s="30"/>
      <c r="B36" s="32"/>
      <c r="C36" s="32"/>
      <c r="D36" s="41"/>
      <c r="E36" s="41"/>
      <c r="F36" s="41"/>
      <c r="G36" s="41"/>
      <c r="H36" s="41"/>
      <c r="K36" s="32"/>
    </row>
    <row r="37" spans="1:11" s="26" customFormat="1" x14ac:dyDescent="0.2">
      <c r="A37" s="39" t="s">
        <v>10</v>
      </c>
      <c r="B37" s="28"/>
      <c r="C37" s="28"/>
      <c r="D37" s="28"/>
      <c r="E37" s="16"/>
      <c r="F37" s="16"/>
      <c r="G37" s="16"/>
      <c r="H37" s="40"/>
      <c r="I37" s="19"/>
      <c r="K37" s="28"/>
    </row>
    <row r="38" spans="1:11" s="26" customFormat="1" x14ac:dyDescent="0.2">
      <c r="A38" s="27"/>
      <c r="B38" s="36" t="s">
        <v>0</v>
      </c>
      <c r="C38" s="36" t="s">
        <v>1</v>
      </c>
      <c r="D38" s="36" t="s">
        <v>11</v>
      </c>
      <c r="E38" s="36" t="s">
        <v>17</v>
      </c>
      <c r="F38" s="37" t="s">
        <v>13</v>
      </c>
      <c r="G38" s="37" t="s">
        <v>18</v>
      </c>
      <c r="H38" s="38" t="s">
        <v>19</v>
      </c>
      <c r="I38" s="36" t="s">
        <v>179</v>
      </c>
      <c r="K38" s="28"/>
    </row>
    <row r="39" spans="1:11" s="26" customFormat="1" x14ac:dyDescent="0.2">
      <c r="I39" s="33"/>
    </row>
    <row r="40" spans="1:11" s="26" customFormat="1" x14ac:dyDescent="0.2">
      <c r="A40" s="27">
        <v>1</v>
      </c>
      <c r="B40" s="24" t="s">
        <v>68</v>
      </c>
      <c r="C40" s="24" t="s">
        <v>48</v>
      </c>
      <c r="D40" s="5">
        <v>13</v>
      </c>
      <c r="E40" s="5">
        <v>519</v>
      </c>
      <c r="F40" s="20">
        <v>0</v>
      </c>
      <c r="G40" s="20">
        <v>34</v>
      </c>
      <c r="H40" s="20">
        <f>E40/G40</f>
        <v>15.264705882352942</v>
      </c>
      <c r="I40" s="20">
        <v>1</v>
      </c>
    </row>
    <row r="41" spans="1:11" s="26" customFormat="1" x14ac:dyDescent="0.2">
      <c r="A41" s="27">
        <v>2</v>
      </c>
      <c r="B41" s="17" t="s">
        <v>61</v>
      </c>
      <c r="C41" s="17" t="s">
        <v>62</v>
      </c>
      <c r="D41" s="17">
        <v>5</v>
      </c>
      <c r="E41" s="17">
        <v>200</v>
      </c>
      <c r="F41" s="23">
        <v>0</v>
      </c>
      <c r="G41" s="23">
        <v>12</v>
      </c>
      <c r="H41" s="23">
        <f>E41/G41</f>
        <v>16.666666666666668</v>
      </c>
      <c r="I41" s="23">
        <v>0</v>
      </c>
      <c r="J41" s="29"/>
      <c r="K41" s="45"/>
    </row>
    <row r="42" spans="1:11" s="26" customFormat="1" x14ac:dyDescent="0.2">
      <c r="A42" s="27"/>
      <c r="B42" s="28"/>
      <c r="C42" s="28"/>
      <c r="D42" s="28"/>
      <c r="E42" s="28"/>
      <c r="F42" s="45"/>
      <c r="G42" s="45"/>
      <c r="H42" s="45"/>
      <c r="I42" s="45"/>
    </row>
    <row r="43" spans="1:11" s="31" customFormat="1" x14ac:dyDescent="0.2">
      <c r="A43" s="30"/>
      <c r="B43" s="36" t="s">
        <v>16</v>
      </c>
      <c r="C43" s="36"/>
      <c r="D43" s="104">
        <f>SUM(D40:D41)</f>
        <v>18</v>
      </c>
      <c r="E43" s="104">
        <f>SUM(E40:E41)</f>
        <v>719</v>
      </c>
      <c r="F43" s="104">
        <f>SUM(F40:F41)</f>
        <v>0</v>
      </c>
      <c r="G43" s="104">
        <f>SUM(G40:G41)</f>
        <v>46</v>
      </c>
      <c r="H43" s="104">
        <f>SUM(E43/G43)</f>
        <v>15.630434782608695</v>
      </c>
      <c r="I43" s="104">
        <f>SUM(I40:I41)</f>
        <v>1</v>
      </c>
      <c r="K43" s="32"/>
    </row>
    <row r="44" spans="1:11" x14ac:dyDescent="0.2">
      <c r="A44"/>
      <c r="I44" s="44" t="s">
        <v>22</v>
      </c>
    </row>
    <row r="45" spans="1:11" x14ac:dyDescent="0.2">
      <c r="A45"/>
    </row>
    <row r="46" spans="1:11" x14ac:dyDescent="0.2">
      <c r="A46"/>
      <c r="G46"/>
    </row>
    <row r="47" spans="1:11" x14ac:dyDescent="0.2">
      <c r="A47"/>
    </row>
    <row r="48" spans="1:11" x14ac:dyDescent="0.2">
      <c r="A48" s="98" t="s">
        <v>188</v>
      </c>
      <c r="F48"/>
      <c r="G48"/>
      <c r="H48"/>
    </row>
    <row r="49" spans="1:9" x14ac:dyDescent="0.2">
      <c r="B49" s="99" t="s">
        <v>194</v>
      </c>
      <c r="C49" s="99" t="s">
        <v>193</v>
      </c>
      <c r="D49" s="99" t="s">
        <v>197</v>
      </c>
      <c r="E49" s="99" t="s">
        <v>190</v>
      </c>
      <c r="F49" s="99" t="s">
        <v>191</v>
      </c>
      <c r="G49" s="100" t="s">
        <v>192</v>
      </c>
      <c r="H49" s="100" t="s">
        <v>212</v>
      </c>
      <c r="I49" s="100" t="s">
        <v>198</v>
      </c>
    </row>
    <row r="50" spans="1:9" x14ac:dyDescent="0.2">
      <c r="B50" s="3"/>
      <c r="C50" s="3"/>
      <c r="E50" s="3"/>
      <c r="F50" s="3"/>
      <c r="G50" s="11"/>
      <c r="H50" s="11"/>
      <c r="I50" s="11"/>
    </row>
    <row r="51" spans="1:9" x14ac:dyDescent="0.2">
      <c r="A51" s="2">
        <v>1</v>
      </c>
      <c r="B51" s="102" t="s">
        <v>206</v>
      </c>
      <c r="C51" s="102" t="s">
        <v>207</v>
      </c>
      <c r="D51" s="101">
        <v>3</v>
      </c>
      <c r="E51" s="101">
        <v>19</v>
      </c>
      <c r="F51" s="101">
        <v>0</v>
      </c>
      <c r="G51" s="101">
        <v>2</v>
      </c>
      <c r="H51" s="101">
        <v>0</v>
      </c>
      <c r="I51" s="101">
        <v>3</v>
      </c>
    </row>
    <row r="52" spans="1:9" x14ac:dyDescent="0.2">
      <c r="A52" s="2">
        <v>2</v>
      </c>
      <c r="B52" s="17" t="s">
        <v>217</v>
      </c>
      <c r="C52" s="17" t="s">
        <v>218</v>
      </c>
      <c r="D52" s="103">
        <v>1</v>
      </c>
      <c r="E52" s="103">
        <v>8</v>
      </c>
      <c r="F52" s="103">
        <v>0</v>
      </c>
      <c r="G52" s="103">
        <v>2</v>
      </c>
      <c r="H52" s="103">
        <v>0</v>
      </c>
      <c r="I52" s="103">
        <v>0</v>
      </c>
    </row>
    <row r="53" spans="1:9" x14ac:dyDescent="0.2">
      <c r="A53" s="2">
        <v>3</v>
      </c>
      <c r="B53" s="24" t="s">
        <v>208</v>
      </c>
      <c r="C53" s="24" t="s">
        <v>200</v>
      </c>
      <c r="D53" s="107">
        <v>1</v>
      </c>
      <c r="E53" s="107">
        <v>4</v>
      </c>
      <c r="F53" s="107">
        <v>0</v>
      </c>
      <c r="G53" s="107">
        <v>5</v>
      </c>
      <c r="H53" s="107">
        <v>0</v>
      </c>
      <c r="I53" s="107">
        <v>1</v>
      </c>
    </row>
    <row r="54" spans="1:9" x14ac:dyDescent="0.2">
      <c r="A54" s="2">
        <v>4</v>
      </c>
      <c r="B54" s="17" t="s">
        <v>199</v>
      </c>
      <c r="C54" s="17" t="s">
        <v>200</v>
      </c>
      <c r="D54" s="103">
        <v>1</v>
      </c>
      <c r="E54" s="103">
        <v>2</v>
      </c>
      <c r="F54" s="103">
        <v>1</v>
      </c>
      <c r="G54" s="103">
        <v>3</v>
      </c>
      <c r="H54" s="103">
        <v>0</v>
      </c>
      <c r="I54" s="103">
        <v>1</v>
      </c>
    </row>
    <row r="55" spans="1:9" x14ac:dyDescent="0.2">
      <c r="A55" s="2">
        <v>5</v>
      </c>
      <c r="B55" s="24" t="s">
        <v>210</v>
      </c>
      <c r="C55" s="24" t="s">
        <v>211</v>
      </c>
      <c r="D55" s="107">
        <v>1</v>
      </c>
      <c r="E55" s="107">
        <v>1</v>
      </c>
      <c r="F55" s="107">
        <v>1</v>
      </c>
      <c r="G55" s="107">
        <v>1</v>
      </c>
      <c r="H55" s="107">
        <v>5</v>
      </c>
      <c r="I55" s="107">
        <v>0</v>
      </c>
    </row>
    <row r="56" spans="1:9" x14ac:dyDescent="0.2">
      <c r="A56" s="2">
        <v>6</v>
      </c>
      <c r="B56" s="49" t="s">
        <v>195</v>
      </c>
      <c r="C56" s="49" t="s">
        <v>189</v>
      </c>
      <c r="D56" s="103">
        <v>1</v>
      </c>
      <c r="E56" s="103">
        <v>0</v>
      </c>
      <c r="F56" s="103">
        <v>3</v>
      </c>
      <c r="G56" s="103">
        <v>4</v>
      </c>
      <c r="H56" s="103">
        <v>0</v>
      </c>
      <c r="I56" s="103">
        <v>4</v>
      </c>
    </row>
    <row r="57" spans="1:9" x14ac:dyDescent="0.2">
      <c r="A57" s="2">
        <v>7</v>
      </c>
      <c r="B57" s="102" t="s">
        <v>215</v>
      </c>
      <c r="C57" s="102" t="s">
        <v>216</v>
      </c>
      <c r="D57" s="101">
        <v>1</v>
      </c>
      <c r="E57" s="101">
        <v>0</v>
      </c>
      <c r="F57" s="101">
        <v>0</v>
      </c>
      <c r="G57" s="101">
        <v>0</v>
      </c>
      <c r="H57" s="101">
        <v>0</v>
      </c>
      <c r="I57" s="101">
        <v>5</v>
      </c>
    </row>
    <row r="59" spans="1:9" x14ac:dyDescent="0.2">
      <c r="B59" s="105" t="s">
        <v>16</v>
      </c>
      <c r="C59" s="99"/>
      <c r="D59" s="106">
        <f>SUM(D51:D57)</f>
        <v>9</v>
      </c>
      <c r="E59" s="106">
        <f t="shared" ref="E59:I59" si="3">SUM(E51:E57)</f>
        <v>34</v>
      </c>
      <c r="F59" s="106">
        <f t="shared" si="3"/>
        <v>5</v>
      </c>
      <c r="G59" s="106">
        <f t="shared" si="3"/>
        <v>17</v>
      </c>
      <c r="H59" s="106">
        <f t="shared" si="3"/>
        <v>5</v>
      </c>
      <c r="I59" s="106">
        <f t="shared" si="3"/>
        <v>14</v>
      </c>
    </row>
  </sheetData>
  <autoFilter ref="B7:I32" xr:uid="{00000000-0009-0000-0000-000006000000}">
    <sortState ref="B8:I32">
      <sortCondition descending="1" ref="G7:G32"/>
    </sortState>
  </autoFilter>
  <mergeCells count="1">
    <mergeCell ref="A1:I1"/>
  </mergeCells>
  <phoneticPr fontId="3" type="noConversion"/>
  <printOptions horizontalCentered="1" verticalCentered="1"/>
  <pageMargins left="0.23622047244094491" right="0.39370078740157483" top="0.39370078740157483" bottom="0.74803149606299213" header="0.51181102362204722" footer="0.51181102362204722"/>
  <pageSetup paperSize="9" scale="95" orientation="landscape" horizontalDpi="300" verticalDpi="300" r:id="rId1"/>
  <headerFooter alignWithMargins="0">
    <oddFooter>&amp;CSkorerliste 2012/13</oddFooter>
  </headerFooter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4"/>
  <sheetViews>
    <sheetView topLeftCell="A28" workbookViewId="0">
      <selection activeCell="J21" sqref="J21"/>
    </sheetView>
  </sheetViews>
  <sheetFormatPr baseColWidth="10" defaultRowHeight="12.75" x14ac:dyDescent="0.2"/>
  <cols>
    <col min="1" max="1" width="6.85546875" style="2" customWidth="1"/>
    <col min="2" max="3" width="14.7109375" customWidth="1"/>
    <col min="4" max="5" width="10.7109375" customWidth="1"/>
    <col min="6" max="7" width="10.7109375" style="9" customWidth="1"/>
    <col min="8" max="8" width="10.7109375" style="13" customWidth="1"/>
    <col min="9" max="9" width="14.7109375" customWidth="1"/>
    <col min="10" max="10" width="18" customWidth="1"/>
  </cols>
  <sheetData>
    <row r="1" spans="1:13" ht="20.25" x14ac:dyDescent="0.3">
      <c r="A1" s="120" t="s">
        <v>50</v>
      </c>
      <c r="B1" s="120"/>
      <c r="C1" s="120"/>
      <c r="D1" s="120"/>
      <c r="E1" s="120"/>
      <c r="F1" s="120"/>
      <c r="G1" s="120"/>
      <c r="H1" s="120"/>
      <c r="I1" s="120"/>
    </row>
    <row r="2" spans="1:13" ht="3" customHeight="1" x14ac:dyDescent="0.25">
      <c r="A2" s="4"/>
      <c r="B2" s="4"/>
      <c r="C2" s="4"/>
      <c r="D2" s="4"/>
      <c r="E2" s="4"/>
      <c r="F2" s="8"/>
      <c r="G2" s="8"/>
      <c r="H2" s="12"/>
      <c r="I2" s="4"/>
    </row>
    <row r="3" spans="1:13" ht="12.75" customHeight="1" x14ac:dyDescent="0.2"/>
    <row r="4" spans="1:13" ht="3" customHeight="1" x14ac:dyDescent="0.2"/>
    <row r="5" spans="1:13" ht="13.5" thickBot="1" x14ac:dyDescent="0.25">
      <c r="A5" s="6" t="s">
        <v>21</v>
      </c>
      <c r="B5" s="1" t="s">
        <v>0</v>
      </c>
      <c r="C5" s="1" t="s">
        <v>1</v>
      </c>
      <c r="D5" s="1" t="s">
        <v>11</v>
      </c>
      <c r="E5" s="1" t="s">
        <v>12</v>
      </c>
      <c r="F5" s="10" t="s">
        <v>13</v>
      </c>
      <c r="G5" s="10" t="s">
        <v>14</v>
      </c>
      <c r="H5" s="14" t="s">
        <v>15</v>
      </c>
      <c r="I5" s="1" t="s">
        <v>24</v>
      </c>
      <c r="M5" s="18"/>
    </row>
    <row r="6" spans="1:13" ht="3" customHeight="1" x14ac:dyDescent="0.2">
      <c r="A6" s="7"/>
      <c r="B6" s="3"/>
      <c r="C6" s="3"/>
      <c r="D6" s="3"/>
      <c r="E6" s="3"/>
      <c r="F6" s="11"/>
      <c r="G6" s="11"/>
      <c r="H6" s="15"/>
      <c r="I6" s="3"/>
    </row>
    <row r="7" spans="1:13" ht="12.75" customHeight="1" x14ac:dyDescent="0.2">
      <c r="K7" s="33"/>
    </row>
    <row r="9" spans="1:13" s="26" customFormat="1" x14ac:dyDescent="0.2">
      <c r="A9" s="27">
        <v>1</v>
      </c>
      <c r="B9" s="24" t="s">
        <v>5</v>
      </c>
      <c r="C9" s="24" t="s">
        <v>20</v>
      </c>
      <c r="D9" s="46">
        <v>18</v>
      </c>
      <c r="E9" s="46">
        <v>8</v>
      </c>
      <c r="F9" s="20">
        <v>6</v>
      </c>
      <c r="G9" s="47">
        <f t="shared" ref="G9:G32" si="0">SUM(E9:F9)</f>
        <v>14</v>
      </c>
      <c r="H9" s="48">
        <f t="shared" ref="H9:H32" si="1">G9/D9</f>
        <v>0.77777777777777779</v>
      </c>
      <c r="I9" s="48">
        <v>10</v>
      </c>
      <c r="K9" s="28"/>
    </row>
    <row r="10" spans="1:13" s="26" customFormat="1" x14ac:dyDescent="0.2">
      <c r="A10" s="27">
        <v>2</v>
      </c>
      <c r="B10" s="17" t="s">
        <v>44</v>
      </c>
      <c r="C10" s="17" t="s">
        <v>45</v>
      </c>
      <c r="D10" s="34">
        <v>15</v>
      </c>
      <c r="E10" s="34">
        <v>6</v>
      </c>
      <c r="F10" s="23">
        <v>6</v>
      </c>
      <c r="G10" s="35">
        <f t="shared" si="0"/>
        <v>12</v>
      </c>
      <c r="H10" s="21">
        <f t="shared" si="1"/>
        <v>0.8</v>
      </c>
      <c r="I10" s="21">
        <v>0</v>
      </c>
    </row>
    <row r="11" spans="1:13" s="26" customFormat="1" x14ac:dyDescent="0.2">
      <c r="A11" s="27">
        <v>3</v>
      </c>
      <c r="B11" s="24" t="s">
        <v>2</v>
      </c>
      <c r="C11" s="24" t="s">
        <v>37</v>
      </c>
      <c r="D11" s="46">
        <v>18</v>
      </c>
      <c r="E11" s="46">
        <v>5</v>
      </c>
      <c r="F11" s="20">
        <v>5</v>
      </c>
      <c r="G11" s="47">
        <f t="shared" si="0"/>
        <v>10</v>
      </c>
      <c r="H11" s="48">
        <f t="shared" si="1"/>
        <v>0.55555555555555558</v>
      </c>
      <c r="I11" s="48">
        <v>2</v>
      </c>
      <c r="M11" s="28"/>
    </row>
    <row r="12" spans="1:13" s="26" customFormat="1" x14ac:dyDescent="0.2">
      <c r="A12" s="27">
        <v>4</v>
      </c>
      <c r="B12" s="17" t="s">
        <v>57</v>
      </c>
      <c r="C12" s="17" t="s">
        <v>58</v>
      </c>
      <c r="D12" s="34">
        <v>2</v>
      </c>
      <c r="E12" s="34">
        <v>5</v>
      </c>
      <c r="F12" s="23">
        <v>4</v>
      </c>
      <c r="G12" s="35">
        <f t="shared" si="0"/>
        <v>9</v>
      </c>
      <c r="H12" s="21">
        <f t="shared" si="1"/>
        <v>4.5</v>
      </c>
      <c r="I12" s="21">
        <v>0</v>
      </c>
      <c r="J12" s="28"/>
      <c r="K12" s="28"/>
    </row>
    <row r="13" spans="1:13" s="26" customFormat="1" x14ac:dyDescent="0.2">
      <c r="A13" s="27">
        <v>5</v>
      </c>
      <c r="B13" s="24" t="s">
        <v>27</v>
      </c>
      <c r="C13" s="24" t="s">
        <v>28</v>
      </c>
      <c r="D13" s="46">
        <v>18</v>
      </c>
      <c r="E13" s="46">
        <v>1</v>
      </c>
      <c r="F13" s="20">
        <v>6</v>
      </c>
      <c r="G13" s="47">
        <f t="shared" si="0"/>
        <v>7</v>
      </c>
      <c r="H13" s="48">
        <f t="shared" si="1"/>
        <v>0.3888888888888889</v>
      </c>
      <c r="I13" s="48">
        <v>0</v>
      </c>
      <c r="J13" s="28"/>
      <c r="K13" s="28"/>
    </row>
    <row r="14" spans="1:13" s="26" customFormat="1" x14ac:dyDescent="0.2">
      <c r="A14" s="27">
        <v>6</v>
      </c>
      <c r="B14" s="17" t="s">
        <v>51</v>
      </c>
      <c r="C14" s="17" t="s">
        <v>52</v>
      </c>
      <c r="D14" s="34">
        <v>12</v>
      </c>
      <c r="E14" s="34">
        <v>3</v>
      </c>
      <c r="F14" s="23">
        <v>2</v>
      </c>
      <c r="G14" s="35">
        <f t="shared" si="0"/>
        <v>5</v>
      </c>
      <c r="H14" s="21">
        <f t="shared" si="1"/>
        <v>0.41666666666666669</v>
      </c>
      <c r="I14" s="21">
        <v>4</v>
      </c>
      <c r="J14" s="28"/>
      <c r="K14" s="28"/>
    </row>
    <row r="15" spans="1:13" s="26" customFormat="1" x14ac:dyDescent="0.2">
      <c r="A15" s="27">
        <v>7</v>
      </c>
      <c r="B15" s="24" t="s">
        <v>26</v>
      </c>
      <c r="C15" s="24" t="s">
        <v>49</v>
      </c>
      <c r="D15" s="46">
        <v>16</v>
      </c>
      <c r="E15" s="46">
        <v>5</v>
      </c>
      <c r="F15" s="20">
        <v>0</v>
      </c>
      <c r="G15" s="47">
        <f t="shared" si="0"/>
        <v>5</v>
      </c>
      <c r="H15" s="48">
        <f t="shared" si="1"/>
        <v>0.3125</v>
      </c>
      <c r="I15" s="48">
        <v>0</v>
      </c>
      <c r="J15" s="28"/>
      <c r="K15" s="28"/>
    </row>
    <row r="16" spans="1:13" s="26" customFormat="1" x14ac:dyDescent="0.2">
      <c r="A16" s="27">
        <v>8</v>
      </c>
      <c r="B16" s="17" t="s">
        <v>59</v>
      </c>
      <c r="C16" s="17" t="s">
        <v>54</v>
      </c>
      <c r="D16" s="34">
        <v>8</v>
      </c>
      <c r="E16" s="34">
        <v>3</v>
      </c>
      <c r="F16" s="23">
        <v>1</v>
      </c>
      <c r="G16" s="35">
        <f t="shared" si="0"/>
        <v>4</v>
      </c>
      <c r="H16" s="21">
        <f t="shared" si="1"/>
        <v>0.5</v>
      </c>
      <c r="I16" s="21">
        <v>2</v>
      </c>
      <c r="L16" s="29"/>
    </row>
    <row r="17" spans="1:13" s="26" customFormat="1" x14ac:dyDescent="0.2">
      <c r="A17" s="27">
        <v>9</v>
      </c>
      <c r="B17" s="24" t="s">
        <v>30</v>
      </c>
      <c r="C17" s="24" t="s">
        <v>31</v>
      </c>
      <c r="D17" s="46">
        <v>12</v>
      </c>
      <c r="E17" s="46">
        <v>2</v>
      </c>
      <c r="F17" s="20">
        <v>1</v>
      </c>
      <c r="G17" s="47">
        <f t="shared" si="0"/>
        <v>3</v>
      </c>
      <c r="H17" s="48">
        <f t="shared" si="1"/>
        <v>0.25</v>
      </c>
      <c r="I17" s="48">
        <v>2</v>
      </c>
      <c r="L17" s="29"/>
    </row>
    <row r="18" spans="1:13" s="26" customFormat="1" x14ac:dyDescent="0.2">
      <c r="A18" s="27">
        <v>10</v>
      </c>
      <c r="B18" s="17" t="s">
        <v>2</v>
      </c>
      <c r="C18" s="17" t="s">
        <v>6</v>
      </c>
      <c r="D18" s="34">
        <v>16</v>
      </c>
      <c r="E18" s="34">
        <v>1</v>
      </c>
      <c r="F18" s="23">
        <v>2</v>
      </c>
      <c r="G18" s="35">
        <f t="shared" si="0"/>
        <v>3</v>
      </c>
      <c r="H18" s="21">
        <f t="shared" si="1"/>
        <v>0.1875</v>
      </c>
      <c r="I18" s="21">
        <v>0</v>
      </c>
      <c r="K18" s="28"/>
    </row>
    <row r="19" spans="1:13" x14ac:dyDescent="0.2">
      <c r="A19" s="27">
        <v>11</v>
      </c>
      <c r="B19" s="24" t="s">
        <v>47</v>
      </c>
      <c r="C19" s="24" t="s">
        <v>48</v>
      </c>
      <c r="D19" s="46">
        <v>18</v>
      </c>
      <c r="E19" s="46">
        <v>2</v>
      </c>
      <c r="F19" s="20">
        <v>1</v>
      </c>
      <c r="G19" s="47">
        <f t="shared" si="0"/>
        <v>3</v>
      </c>
      <c r="H19" s="48">
        <f t="shared" si="1"/>
        <v>0.16666666666666666</v>
      </c>
      <c r="I19" s="48">
        <v>0</v>
      </c>
    </row>
    <row r="20" spans="1:13" s="26" customFormat="1" x14ac:dyDescent="0.2">
      <c r="A20" s="27">
        <v>12</v>
      </c>
      <c r="B20" s="17" t="s">
        <v>5</v>
      </c>
      <c r="C20" s="17" t="s">
        <v>3</v>
      </c>
      <c r="D20" s="34">
        <v>6</v>
      </c>
      <c r="E20" s="34">
        <v>2</v>
      </c>
      <c r="F20" s="23">
        <v>0</v>
      </c>
      <c r="G20" s="35">
        <f t="shared" si="0"/>
        <v>2</v>
      </c>
      <c r="H20" s="21">
        <f t="shared" si="1"/>
        <v>0.33333333333333331</v>
      </c>
      <c r="I20" s="21">
        <v>0</v>
      </c>
      <c r="K20" s="28"/>
    </row>
    <row r="21" spans="1:13" s="26" customFormat="1" x14ac:dyDescent="0.2">
      <c r="A21" s="27">
        <v>13</v>
      </c>
      <c r="B21" s="24" t="s">
        <v>8</v>
      </c>
      <c r="C21" s="24" t="s">
        <v>7</v>
      </c>
      <c r="D21" s="46">
        <v>8</v>
      </c>
      <c r="E21" s="46">
        <v>2</v>
      </c>
      <c r="F21" s="20">
        <v>0</v>
      </c>
      <c r="G21" s="47">
        <f t="shared" si="0"/>
        <v>2</v>
      </c>
      <c r="H21" s="48">
        <f t="shared" si="1"/>
        <v>0.25</v>
      </c>
      <c r="I21" s="48">
        <v>0</v>
      </c>
      <c r="J21" s="28"/>
      <c r="K21" s="28"/>
    </row>
    <row r="22" spans="1:13" s="26" customFormat="1" x14ac:dyDescent="0.2">
      <c r="A22" s="27">
        <v>14</v>
      </c>
      <c r="B22" s="17" t="s">
        <v>5</v>
      </c>
      <c r="C22" s="17" t="s">
        <v>25</v>
      </c>
      <c r="D22" s="34">
        <v>10</v>
      </c>
      <c r="E22" s="34">
        <v>1</v>
      </c>
      <c r="F22" s="23">
        <v>1</v>
      </c>
      <c r="G22" s="35">
        <f t="shared" si="0"/>
        <v>2</v>
      </c>
      <c r="H22" s="21">
        <f t="shared" si="1"/>
        <v>0.2</v>
      </c>
      <c r="I22" s="21">
        <v>4</v>
      </c>
      <c r="K22" s="19"/>
      <c r="L22" s="29"/>
      <c r="M22" s="19"/>
    </row>
    <row r="23" spans="1:13" s="26" customFormat="1" x14ac:dyDescent="0.2">
      <c r="A23" s="27">
        <v>15</v>
      </c>
      <c r="B23" s="24" t="s">
        <v>2</v>
      </c>
      <c r="C23" s="24" t="s">
        <v>32</v>
      </c>
      <c r="D23" s="46">
        <v>14</v>
      </c>
      <c r="E23" s="46">
        <v>0</v>
      </c>
      <c r="F23" s="20">
        <v>2</v>
      </c>
      <c r="G23" s="47">
        <f t="shared" si="0"/>
        <v>2</v>
      </c>
      <c r="H23" s="48">
        <f t="shared" si="1"/>
        <v>0.14285714285714285</v>
      </c>
      <c r="I23" s="48">
        <v>0</v>
      </c>
      <c r="K23" s="28"/>
    </row>
    <row r="24" spans="1:13" s="26" customFormat="1" x14ac:dyDescent="0.2">
      <c r="A24" s="27">
        <v>16</v>
      </c>
      <c r="B24" s="17" t="s">
        <v>40</v>
      </c>
      <c r="C24" s="17" t="s">
        <v>41</v>
      </c>
      <c r="D24" s="34">
        <v>2</v>
      </c>
      <c r="E24" s="34">
        <v>1</v>
      </c>
      <c r="F24" s="23">
        <v>0</v>
      </c>
      <c r="G24" s="35">
        <f t="shared" si="0"/>
        <v>1</v>
      </c>
      <c r="H24" s="21">
        <f t="shared" si="1"/>
        <v>0.5</v>
      </c>
      <c r="I24" s="21">
        <v>0</v>
      </c>
      <c r="K24" s="28"/>
    </row>
    <row r="25" spans="1:13" s="26" customFormat="1" x14ac:dyDescent="0.2">
      <c r="A25" s="27">
        <v>17</v>
      </c>
      <c r="B25" s="24" t="s">
        <v>65</v>
      </c>
      <c r="C25" s="24" t="s">
        <v>66</v>
      </c>
      <c r="D25" s="46">
        <v>2</v>
      </c>
      <c r="E25" s="46">
        <v>1</v>
      </c>
      <c r="F25" s="20">
        <v>0</v>
      </c>
      <c r="G25" s="47">
        <f t="shared" si="0"/>
        <v>1</v>
      </c>
      <c r="H25" s="48">
        <f t="shared" si="1"/>
        <v>0.5</v>
      </c>
      <c r="I25" s="48">
        <v>0</v>
      </c>
      <c r="K25" s="28"/>
    </row>
    <row r="26" spans="1:13" s="26" customFormat="1" x14ac:dyDescent="0.2">
      <c r="A26" s="27">
        <v>18</v>
      </c>
      <c r="B26" s="17" t="s">
        <v>53</v>
      </c>
      <c r="C26" s="17" t="s">
        <v>54</v>
      </c>
      <c r="D26" s="34">
        <v>2</v>
      </c>
      <c r="E26" s="34">
        <v>0</v>
      </c>
      <c r="F26" s="23">
        <v>1</v>
      </c>
      <c r="G26" s="35">
        <f t="shared" si="0"/>
        <v>1</v>
      </c>
      <c r="H26" s="21">
        <f t="shared" si="1"/>
        <v>0.5</v>
      </c>
      <c r="I26" s="21">
        <v>0</v>
      </c>
      <c r="K26" s="28"/>
    </row>
    <row r="27" spans="1:13" s="26" customFormat="1" x14ac:dyDescent="0.2">
      <c r="A27" s="27">
        <v>19</v>
      </c>
      <c r="B27" s="24" t="s">
        <v>63</v>
      </c>
      <c r="C27" s="24" t="s">
        <v>64</v>
      </c>
      <c r="D27" s="46">
        <v>2</v>
      </c>
      <c r="E27" s="46">
        <v>0</v>
      </c>
      <c r="F27" s="20">
        <v>1</v>
      </c>
      <c r="G27" s="47">
        <f t="shared" si="0"/>
        <v>1</v>
      </c>
      <c r="H27" s="48">
        <f t="shared" si="1"/>
        <v>0.5</v>
      </c>
      <c r="I27" s="48">
        <v>0</v>
      </c>
      <c r="K27" s="28"/>
    </row>
    <row r="28" spans="1:13" s="26" customFormat="1" x14ac:dyDescent="0.2">
      <c r="A28" s="27">
        <v>20</v>
      </c>
      <c r="B28" s="17" t="s">
        <v>33</v>
      </c>
      <c r="C28" s="17" t="s">
        <v>34</v>
      </c>
      <c r="D28" s="34">
        <v>4</v>
      </c>
      <c r="E28" s="34">
        <v>1</v>
      </c>
      <c r="F28" s="23">
        <v>0</v>
      </c>
      <c r="G28" s="35">
        <f t="shared" si="0"/>
        <v>1</v>
      </c>
      <c r="H28" s="21">
        <f t="shared" si="1"/>
        <v>0.25</v>
      </c>
      <c r="I28" s="21">
        <v>0</v>
      </c>
      <c r="K28" s="28"/>
    </row>
    <row r="29" spans="1:13" s="26" customFormat="1" x14ac:dyDescent="0.2">
      <c r="A29" s="27">
        <v>21</v>
      </c>
      <c r="B29" s="24" t="s">
        <v>55</v>
      </c>
      <c r="C29" s="24" t="s">
        <v>56</v>
      </c>
      <c r="D29" s="46">
        <v>10</v>
      </c>
      <c r="E29" s="46">
        <v>0</v>
      </c>
      <c r="F29" s="20">
        <v>1</v>
      </c>
      <c r="G29" s="47">
        <f t="shared" si="0"/>
        <v>1</v>
      </c>
      <c r="H29" s="48">
        <f t="shared" si="1"/>
        <v>0.1</v>
      </c>
      <c r="I29" s="48">
        <v>2</v>
      </c>
      <c r="K29" s="28"/>
    </row>
    <row r="30" spans="1:13" s="26" customFormat="1" x14ac:dyDescent="0.2">
      <c r="A30" s="27">
        <v>22</v>
      </c>
      <c r="B30" s="17" t="s">
        <v>46</v>
      </c>
      <c r="C30" s="17" t="s">
        <v>3</v>
      </c>
      <c r="D30" s="34">
        <v>4</v>
      </c>
      <c r="E30" s="34">
        <v>0</v>
      </c>
      <c r="F30" s="23">
        <v>0</v>
      </c>
      <c r="G30" s="35">
        <f t="shared" si="0"/>
        <v>0</v>
      </c>
      <c r="H30" s="21">
        <f t="shared" si="1"/>
        <v>0</v>
      </c>
      <c r="I30" s="21">
        <v>0</v>
      </c>
      <c r="K30" s="28"/>
    </row>
    <row r="31" spans="1:13" s="26" customFormat="1" x14ac:dyDescent="0.2">
      <c r="A31" s="27">
        <v>23</v>
      </c>
      <c r="B31" s="24" t="s">
        <v>42</v>
      </c>
      <c r="C31" s="24" t="s">
        <v>43</v>
      </c>
      <c r="D31" s="46">
        <v>10</v>
      </c>
      <c r="E31" s="46">
        <v>0</v>
      </c>
      <c r="F31" s="20">
        <v>0</v>
      </c>
      <c r="G31" s="47">
        <f t="shared" si="0"/>
        <v>0</v>
      </c>
      <c r="H31" s="48">
        <f t="shared" si="1"/>
        <v>0</v>
      </c>
      <c r="I31" s="48">
        <v>0</v>
      </c>
      <c r="K31" s="28"/>
    </row>
    <row r="32" spans="1:13" s="26" customFormat="1" x14ac:dyDescent="0.2">
      <c r="A32" s="27">
        <v>24</v>
      </c>
      <c r="B32" s="17" t="s">
        <v>4</v>
      </c>
      <c r="C32" s="17" t="s">
        <v>3</v>
      </c>
      <c r="D32" s="34">
        <v>16</v>
      </c>
      <c r="E32" s="34">
        <v>0</v>
      </c>
      <c r="F32" s="23">
        <v>0</v>
      </c>
      <c r="G32" s="35">
        <f t="shared" si="0"/>
        <v>0</v>
      </c>
      <c r="H32" s="21">
        <f t="shared" si="1"/>
        <v>0</v>
      </c>
      <c r="I32" s="21">
        <v>0</v>
      </c>
      <c r="K32" s="28"/>
    </row>
    <row r="33" spans="1:11" s="26" customFormat="1" x14ac:dyDescent="0.2">
      <c r="A33" s="27"/>
      <c r="K33" s="28"/>
    </row>
    <row r="34" spans="1:11" s="31" customFormat="1" x14ac:dyDescent="0.2">
      <c r="A34" s="30"/>
      <c r="B34" s="32" t="s">
        <v>16</v>
      </c>
      <c r="C34" s="32"/>
      <c r="D34" s="41">
        <v>16</v>
      </c>
      <c r="E34" s="41">
        <f>SUM(E9:E32)</f>
        <v>49</v>
      </c>
      <c r="F34" s="41">
        <f>SUM(F9:F32)</f>
        <v>40</v>
      </c>
      <c r="G34" s="41">
        <f>SUM(G9:G32)</f>
        <v>89</v>
      </c>
      <c r="H34" s="41">
        <f>SUM(G34/D34)</f>
        <v>5.5625</v>
      </c>
      <c r="I34" s="41">
        <f>SUM(I9:I32)</f>
        <v>26</v>
      </c>
      <c r="K34" s="32"/>
    </row>
    <row r="35" spans="1:11" s="31" customFormat="1" x14ac:dyDescent="0.2">
      <c r="A35" s="30"/>
      <c r="B35" s="25"/>
      <c r="C35" s="25"/>
      <c r="D35" s="22"/>
      <c r="E35" s="22"/>
      <c r="F35" s="22"/>
      <c r="G35" s="22"/>
      <c r="H35" s="22"/>
      <c r="I35" s="22"/>
      <c r="K35" s="32"/>
    </row>
    <row r="36" spans="1:11" s="31" customFormat="1" x14ac:dyDescent="0.2">
      <c r="A36" s="30"/>
      <c r="B36" s="32"/>
      <c r="C36" s="32"/>
      <c r="D36" s="41"/>
      <c r="E36" s="41"/>
      <c r="F36" s="41"/>
      <c r="G36" s="41"/>
      <c r="H36" s="41"/>
      <c r="I36" s="43" t="s">
        <v>23</v>
      </c>
      <c r="K36" s="32"/>
    </row>
    <row r="37" spans="1:11" s="31" customFormat="1" x14ac:dyDescent="0.2">
      <c r="A37" s="30"/>
      <c r="K37" s="32"/>
    </row>
    <row r="38" spans="1:11" s="31" customFormat="1" x14ac:dyDescent="0.2">
      <c r="A38" s="30"/>
      <c r="K38" s="32"/>
    </row>
    <row r="39" spans="1:11" s="31" customFormat="1" x14ac:dyDescent="0.2">
      <c r="A39" s="30"/>
      <c r="B39" s="32"/>
      <c r="C39" s="32"/>
      <c r="D39" s="41"/>
      <c r="E39" s="41"/>
      <c r="F39" s="41"/>
      <c r="G39" s="41"/>
      <c r="H39" s="41"/>
      <c r="I39" s="42"/>
      <c r="K39" s="32"/>
    </row>
    <row r="40" spans="1:11" s="26" customFormat="1" x14ac:dyDescent="0.2">
      <c r="A40" s="39" t="s">
        <v>10</v>
      </c>
      <c r="B40" s="28"/>
      <c r="C40" s="28"/>
      <c r="D40" s="28"/>
      <c r="E40" s="16"/>
      <c r="F40" s="16"/>
      <c r="G40" s="16"/>
      <c r="H40" s="40"/>
      <c r="I40" s="19"/>
      <c r="K40" s="28"/>
    </row>
    <row r="41" spans="1:11" s="26" customFormat="1" x14ac:dyDescent="0.2">
      <c r="A41" s="27"/>
      <c r="B41" s="36" t="s">
        <v>0</v>
      </c>
      <c r="C41" s="36" t="s">
        <v>1</v>
      </c>
      <c r="D41" s="36" t="s">
        <v>11</v>
      </c>
      <c r="E41" s="36" t="s">
        <v>17</v>
      </c>
      <c r="F41" s="37" t="s">
        <v>13</v>
      </c>
      <c r="G41" s="37" t="s">
        <v>18</v>
      </c>
      <c r="H41" s="38" t="s">
        <v>19</v>
      </c>
      <c r="I41" s="36" t="s">
        <v>24</v>
      </c>
      <c r="K41" s="28"/>
    </row>
    <row r="42" spans="1:11" s="26" customFormat="1" x14ac:dyDescent="0.2">
      <c r="I42" s="33"/>
    </row>
    <row r="43" spans="1:11" s="26" customFormat="1" x14ac:dyDescent="0.2">
      <c r="A43" s="27">
        <v>1</v>
      </c>
      <c r="B43" s="17" t="s">
        <v>61</v>
      </c>
      <c r="C43" s="17" t="s">
        <v>62</v>
      </c>
      <c r="D43" s="17">
        <v>2</v>
      </c>
      <c r="E43" s="17">
        <v>80</v>
      </c>
      <c r="F43" s="23">
        <v>0</v>
      </c>
      <c r="G43" s="23">
        <v>3</v>
      </c>
      <c r="H43" s="23">
        <f t="shared" ref="H43" si="2">E43/G43</f>
        <v>26.666666666666668</v>
      </c>
      <c r="I43" s="23">
        <v>0</v>
      </c>
    </row>
    <row r="44" spans="1:11" s="26" customFormat="1" x14ac:dyDescent="0.2">
      <c r="A44" s="27">
        <v>2</v>
      </c>
      <c r="B44" s="24" t="s">
        <v>60</v>
      </c>
      <c r="C44" s="24" t="s">
        <v>48</v>
      </c>
      <c r="D44" s="5">
        <v>2</v>
      </c>
      <c r="E44" s="5">
        <v>79</v>
      </c>
      <c r="F44" s="20">
        <v>0</v>
      </c>
      <c r="G44" s="20">
        <v>4</v>
      </c>
      <c r="H44" s="20">
        <f>E44/G44</f>
        <v>19.75</v>
      </c>
      <c r="I44" s="20">
        <v>0</v>
      </c>
      <c r="J44" s="29"/>
      <c r="K44" s="45"/>
    </row>
    <row r="45" spans="1:11" s="26" customFormat="1" x14ac:dyDescent="0.2">
      <c r="A45" s="27">
        <v>3</v>
      </c>
      <c r="B45" s="17" t="s">
        <v>29</v>
      </c>
      <c r="C45" s="17" t="s">
        <v>9</v>
      </c>
      <c r="D45" s="49">
        <v>14</v>
      </c>
      <c r="E45" s="49">
        <v>559</v>
      </c>
      <c r="F45" s="23">
        <v>0</v>
      </c>
      <c r="G45" s="23">
        <v>53</v>
      </c>
      <c r="H45" s="23">
        <f>E45/G45</f>
        <v>10.547169811320755</v>
      </c>
      <c r="I45" s="23">
        <v>0</v>
      </c>
      <c r="J45" s="29"/>
      <c r="K45" s="45"/>
    </row>
    <row r="46" spans="1:11" s="26" customFormat="1" x14ac:dyDescent="0.2">
      <c r="A46" s="27">
        <v>4</v>
      </c>
      <c r="B46" s="24" t="s">
        <v>38</v>
      </c>
      <c r="C46" s="24" t="s">
        <v>39</v>
      </c>
      <c r="D46" s="24">
        <v>0</v>
      </c>
      <c r="E46" s="24">
        <v>0</v>
      </c>
      <c r="F46" s="20">
        <v>0</v>
      </c>
      <c r="G46" s="20">
        <v>0</v>
      </c>
      <c r="H46" s="20">
        <v>0</v>
      </c>
      <c r="I46" s="20">
        <v>0</v>
      </c>
    </row>
    <row r="47" spans="1:11" s="26" customFormat="1" x14ac:dyDescent="0.2">
      <c r="A47" s="27">
        <v>5</v>
      </c>
      <c r="B47" s="17" t="s">
        <v>35</v>
      </c>
      <c r="C47" s="17" t="s">
        <v>36</v>
      </c>
      <c r="D47" s="17">
        <v>0</v>
      </c>
      <c r="E47" s="17">
        <v>0</v>
      </c>
      <c r="F47" s="23">
        <v>0</v>
      </c>
      <c r="G47" s="23">
        <v>0</v>
      </c>
      <c r="H47" s="23">
        <v>0</v>
      </c>
      <c r="I47" s="23">
        <v>0</v>
      </c>
    </row>
    <row r="48" spans="1:11" s="26" customFormat="1" x14ac:dyDescent="0.2">
      <c r="A48" s="27"/>
      <c r="B48" s="28"/>
      <c r="C48" s="28"/>
      <c r="D48" s="28"/>
      <c r="E48" s="28"/>
      <c r="F48" s="45"/>
      <c r="G48" s="45"/>
      <c r="H48" s="45"/>
      <c r="I48" s="45"/>
    </row>
    <row r="49" spans="1:11" s="31" customFormat="1" x14ac:dyDescent="0.2">
      <c r="A49" s="30"/>
      <c r="B49" s="32" t="s">
        <v>16</v>
      </c>
      <c r="C49" s="32"/>
      <c r="D49" s="41">
        <v>16</v>
      </c>
      <c r="E49" s="41">
        <f>SUM(E43:E47)</f>
        <v>718</v>
      </c>
      <c r="F49" s="41">
        <f>SUM(F43:F47)</f>
        <v>0</v>
      </c>
      <c r="G49" s="41">
        <f>SUM(G43:G47)</f>
        <v>60</v>
      </c>
      <c r="H49" s="41">
        <f>SUM(E49/G49)</f>
        <v>11.966666666666667</v>
      </c>
      <c r="I49" s="41">
        <f>SUM(I43:I47)</f>
        <v>0</v>
      </c>
      <c r="K49" s="32"/>
    </row>
    <row r="50" spans="1:11" x14ac:dyDescent="0.2">
      <c r="A50"/>
    </row>
    <row r="51" spans="1:11" x14ac:dyDescent="0.2">
      <c r="A51"/>
      <c r="I51" s="44" t="s">
        <v>22</v>
      </c>
    </row>
    <row r="52" spans="1:11" x14ac:dyDescent="0.2">
      <c r="A52"/>
      <c r="G52"/>
    </row>
    <row r="53" spans="1:11" x14ac:dyDescent="0.2">
      <c r="A53"/>
    </row>
    <row r="54" spans="1:11" x14ac:dyDescent="0.2">
      <c r="A54"/>
      <c r="F54"/>
      <c r="G54"/>
      <c r="H54"/>
    </row>
  </sheetData>
  <mergeCells count="1">
    <mergeCell ref="A1:I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2"/>
  <sheetViews>
    <sheetView topLeftCell="A28" workbookViewId="0">
      <selection activeCell="J20" sqref="J20"/>
    </sheetView>
  </sheetViews>
  <sheetFormatPr baseColWidth="10" defaultRowHeight="12.75" x14ac:dyDescent="0.2"/>
  <cols>
    <col min="1" max="1" width="6.85546875" style="2" customWidth="1"/>
    <col min="2" max="3" width="14.7109375" customWidth="1"/>
    <col min="4" max="5" width="10.7109375" customWidth="1"/>
    <col min="6" max="7" width="10.7109375" style="9" customWidth="1"/>
    <col min="8" max="8" width="10.7109375" style="13" customWidth="1"/>
    <col min="9" max="9" width="13" customWidth="1"/>
    <col min="10" max="10" width="18" customWidth="1"/>
  </cols>
  <sheetData>
    <row r="1" spans="1:13" ht="20.25" x14ac:dyDescent="0.3">
      <c r="A1" s="120" t="s">
        <v>70</v>
      </c>
      <c r="B1" s="120"/>
      <c r="C1" s="120"/>
      <c r="D1" s="120"/>
      <c r="E1" s="120"/>
      <c r="F1" s="120"/>
      <c r="G1" s="120"/>
      <c r="H1" s="120"/>
      <c r="I1" s="120"/>
    </row>
    <row r="2" spans="1:13" ht="3" customHeight="1" x14ac:dyDescent="0.25">
      <c r="A2" s="4"/>
      <c r="B2" s="4"/>
      <c r="C2" s="4"/>
      <c r="D2" s="4"/>
      <c r="E2" s="4"/>
      <c r="F2" s="8"/>
      <c r="G2" s="8"/>
      <c r="H2" s="12"/>
      <c r="I2" s="4"/>
    </row>
    <row r="3" spans="1:13" ht="12.75" customHeight="1" x14ac:dyDescent="0.2"/>
    <row r="4" spans="1:13" ht="3" customHeight="1" x14ac:dyDescent="0.2"/>
    <row r="5" spans="1:13" ht="13.5" thickBot="1" x14ac:dyDescent="0.25">
      <c r="A5" s="6" t="s">
        <v>21</v>
      </c>
      <c r="B5" s="1" t="s">
        <v>0</v>
      </c>
      <c r="C5" s="1" t="s">
        <v>1</v>
      </c>
      <c r="D5" s="1" t="s">
        <v>11</v>
      </c>
      <c r="E5" s="1" t="s">
        <v>12</v>
      </c>
      <c r="F5" s="10" t="s">
        <v>13</v>
      </c>
      <c r="G5" s="10" t="s">
        <v>14</v>
      </c>
      <c r="H5" s="14" t="s">
        <v>15</v>
      </c>
      <c r="I5" s="1" t="s">
        <v>24</v>
      </c>
      <c r="M5" s="18"/>
    </row>
    <row r="6" spans="1:13" ht="3" customHeight="1" x14ac:dyDescent="0.2">
      <c r="A6" s="7"/>
      <c r="B6" s="3"/>
      <c r="C6" s="3"/>
      <c r="D6" s="3"/>
      <c r="E6" s="3"/>
      <c r="F6" s="11"/>
      <c r="G6" s="11"/>
      <c r="H6" s="15"/>
      <c r="I6" s="3"/>
    </row>
    <row r="7" spans="1:13" ht="12.75" customHeight="1" x14ac:dyDescent="0.2">
      <c r="K7" s="33"/>
    </row>
    <row r="9" spans="1:13" s="26" customFormat="1" x14ac:dyDescent="0.2">
      <c r="A9" s="27">
        <v>1</v>
      </c>
      <c r="B9" s="5" t="s">
        <v>5</v>
      </c>
      <c r="C9" s="24" t="s">
        <v>3</v>
      </c>
      <c r="D9" s="46">
        <v>12</v>
      </c>
      <c r="E9" s="46">
        <v>4</v>
      </c>
      <c r="F9" s="20">
        <v>3</v>
      </c>
      <c r="G9" s="47">
        <f t="shared" ref="G9:G32" si="0">SUM(E9:F9)</f>
        <v>7</v>
      </c>
      <c r="H9" s="48">
        <f t="shared" ref="H9:H32" si="1">G9/D9</f>
        <v>0.58333333333333337</v>
      </c>
      <c r="I9" s="48">
        <v>4</v>
      </c>
      <c r="K9" s="28"/>
    </row>
    <row r="10" spans="1:13" s="26" customFormat="1" x14ac:dyDescent="0.2">
      <c r="A10" s="27">
        <v>2</v>
      </c>
      <c r="B10" s="17" t="s">
        <v>71</v>
      </c>
      <c r="C10" s="17" t="s">
        <v>72</v>
      </c>
      <c r="D10" s="34">
        <v>8</v>
      </c>
      <c r="E10" s="34">
        <v>2</v>
      </c>
      <c r="F10" s="23">
        <v>3</v>
      </c>
      <c r="G10" s="35">
        <f t="shared" si="0"/>
        <v>5</v>
      </c>
      <c r="H10" s="21">
        <f t="shared" si="1"/>
        <v>0.625</v>
      </c>
      <c r="I10" s="21">
        <v>2</v>
      </c>
    </row>
    <row r="11" spans="1:13" s="26" customFormat="1" x14ac:dyDescent="0.2">
      <c r="A11" s="27">
        <v>3</v>
      </c>
      <c r="B11" s="24" t="s">
        <v>73</v>
      </c>
      <c r="C11" s="24" t="s">
        <v>74</v>
      </c>
      <c r="D11" s="46">
        <v>7</v>
      </c>
      <c r="E11" s="46">
        <v>3</v>
      </c>
      <c r="F11" s="20">
        <v>1</v>
      </c>
      <c r="G11" s="47">
        <f t="shared" si="0"/>
        <v>4</v>
      </c>
      <c r="H11" s="48">
        <f t="shared" si="1"/>
        <v>0.5714285714285714</v>
      </c>
      <c r="I11" s="48">
        <v>0</v>
      </c>
      <c r="M11" s="28"/>
    </row>
    <row r="12" spans="1:13" s="26" customFormat="1" x14ac:dyDescent="0.2">
      <c r="A12" s="27">
        <v>4</v>
      </c>
      <c r="B12" s="17" t="s">
        <v>75</v>
      </c>
      <c r="C12" s="17" t="s">
        <v>76</v>
      </c>
      <c r="D12" s="34">
        <v>10</v>
      </c>
      <c r="E12" s="34">
        <v>2</v>
      </c>
      <c r="F12" s="23">
        <v>2</v>
      </c>
      <c r="G12" s="35">
        <f t="shared" si="0"/>
        <v>4</v>
      </c>
      <c r="H12" s="21">
        <f t="shared" si="1"/>
        <v>0.4</v>
      </c>
      <c r="I12" s="21">
        <v>2</v>
      </c>
      <c r="J12" s="28"/>
      <c r="K12" s="28"/>
    </row>
    <row r="13" spans="1:13" s="26" customFormat="1" x14ac:dyDescent="0.2">
      <c r="A13" s="27">
        <v>5</v>
      </c>
      <c r="B13" s="24" t="s">
        <v>8</v>
      </c>
      <c r="C13" s="24" t="s">
        <v>7</v>
      </c>
      <c r="D13" s="46">
        <v>11</v>
      </c>
      <c r="E13" s="46">
        <v>3</v>
      </c>
      <c r="F13" s="20">
        <v>1</v>
      </c>
      <c r="G13" s="47">
        <f t="shared" si="0"/>
        <v>4</v>
      </c>
      <c r="H13" s="48">
        <f t="shared" si="1"/>
        <v>0.36363636363636365</v>
      </c>
      <c r="I13" s="48">
        <v>4</v>
      </c>
      <c r="J13" s="28"/>
      <c r="K13" s="28"/>
    </row>
    <row r="14" spans="1:13" s="26" customFormat="1" x14ac:dyDescent="0.2">
      <c r="A14" s="27">
        <v>6</v>
      </c>
      <c r="B14" s="17" t="s">
        <v>2</v>
      </c>
      <c r="C14" s="17" t="s">
        <v>77</v>
      </c>
      <c r="D14" s="34">
        <v>12</v>
      </c>
      <c r="E14" s="34">
        <v>3</v>
      </c>
      <c r="F14" s="23">
        <v>1</v>
      </c>
      <c r="G14" s="35">
        <f t="shared" si="0"/>
        <v>4</v>
      </c>
      <c r="H14" s="21">
        <f t="shared" si="1"/>
        <v>0.33333333333333331</v>
      </c>
      <c r="I14" s="21">
        <v>2</v>
      </c>
      <c r="J14" s="28"/>
      <c r="K14" s="28"/>
    </row>
    <row r="15" spans="1:13" s="26" customFormat="1" x14ac:dyDescent="0.2">
      <c r="A15" s="27">
        <v>7</v>
      </c>
      <c r="B15" s="24" t="s">
        <v>2</v>
      </c>
      <c r="C15" s="24" t="s">
        <v>32</v>
      </c>
      <c r="D15" s="46">
        <v>12</v>
      </c>
      <c r="E15" s="46">
        <v>2</v>
      </c>
      <c r="F15" s="20">
        <v>2</v>
      </c>
      <c r="G15" s="47">
        <f t="shared" si="0"/>
        <v>4</v>
      </c>
      <c r="H15" s="48">
        <f t="shared" si="1"/>
        <v>0.33333333333333331</v>
      </c>
      <c r="I15" s="48">
        <v>2</v>
      </c>
      <c r="J15" s="28"/>
      <c r="K15" s="28"/>
    </row>
    <row r="16" spans="1:13" s="26" customFormat="1" x14ac:dyDescent="0.2">
      <c r="A16" s="27">
        <v>8</v>
      </c>
      <c r="B16" s="17" t="s">
        <v>27</v>
      </c>
      <c r="C16" s="17" t="s">
        <v>28</v>
      </c>
      <c r="D16" s="34">
        <v>14</v>
      </c>
      <c r="E16" s="34">
        <v>2</v>
      </c>
      <c r="F16" s="23">
        <v>2</v>
      </c>
      <c r="G16" s="35">
        <f t="shared" si="0"/>
        <v>4</v>
      </c>
      <c r="H16" s="21">
        <f t="shared" si="1"/>
        <v>0.2857142857142857</v>
      </c>
      <c r="I16" s="21">
        <v>5</v>
      </c>
      <c r="L16" s="29"/>
    </row>
    <row r="17" spans="1:13" s="26" customFormat="1" x14ac:dyDescent="0.2">
      <c r="A17" s="27">
        <v>9</v>
      </c>
      <c r="B17" s="24" t="s">
        <v>2</v>
      </c>
      <c r="C17" s="24" t="s">
        <v>6</v>
      </c>
      <c r="D17" s="46">
        <v>14</v>
      </c>
      <c r="E17" s="46">
        <v>0</v>
      </c>
      <c r="F17" s="20">
        <v>4</v>
      </c>
      <c r="G17" s="47">
        <f t="shared" si="0"/>
        <v>4</v>
      </c>
      <c r="H17" s="48">
        <f t="shared" si="1"/>
        <v>0.2857142857142857</v>
      </c>
      <c r="I17" s="48">
        <v>2</v>
      </c>
      <c r="L17" s="29"/>
    </row>
    <row r="18" spans="1:13" s="26" customFormat="1" x14ac:dyDescent="0.2">
      <c r="A18" s="27">
        <v>10</v>
      </c>
      <c r="B18" s="17" t="s">
        <v>26</v>
      </c>
      <c r="C18" s="17" t="s">
        <v>78</v>
      </c>
      <c r="D18" s="34">
        <v>7</v>
      </c>
      <c r="E18" s="34">
        <v>2</v>
      </c>
      <c r="F18" s="23">
        <v>1</v>
      </c>
      <c r="G18" s="35">
        <f t="shared" si="0"/>
        <v>3</v>
      </c>
      <c r="H18" s="21">
        <f t="shared" si="1"/>
        <v>0.42857142857142855</v>
      </c>
      <c r="I18" s="21">
        <v>0</v>
      </c>
      <c r="K18" s="28"/>
    </row>
    <row r="19" spans="1:13" x14ac:dyDescent="0.2">
      <c r="A19" s="27">
        <v>11</v>
      </c>
      <c r="B19" s="24" t="s">
        <v>4</v>
      </c>
      <c r="C19" s="24" t="s">
        <v>3</v>
      </c>
      <c r="D19" s="46">
        <v>10</v>
      </c>
      <c r="E19" s="46">
        <v>1</v>
      </c>
      <c r="F19" s="20">
        <v>1</v>
      </c>
      <c r="G19" s="47">
        <f t="shared" si="0"/>
        <v>2</v>
      </c>
      <c r="H19" s="48">
        <f t="shared" si="1"/>
        <v>0.2</v>
      </c>
      <c r="I19" s="48">
        <v>0</v>
      </c>
    </row>
    <row r="20" spans="1:13" s="26" customFormat="1" x14ac:dyDescent="0.2">
      <c r="A20" s="27">
        <v>12</v>
      </c>
      <c r="B20" s="17" t="s">
        <v>2</v>
      </c>
      <c r="C20" s="17" t="s">
        <v>37</v>
      </c>
      <c r="D20" s="34">
        <v>4</v>
      </c>
      <c r="E20" s="34">
        <v>1</v>
      </c>
      <c r="F20" s="23">
        <v>0</v>
      </c>
      <c r="G20" s="35">
        <f t="shared" si="0"/>
        <v>1</v>
      </c>
      <c r="H20" s="21">
        <f t="shared" si="1"/>
        <v>0.25</v>
      </c>
      <c r="I20" s="21">
        <v>0</v>
      </c>
      <c r="K20" s="28"/>
    </row>
    <row r="21" spans="1:13" s="26" customFormat="1" x14ac:dyDescent="0.2">
      <c r="A21" s="27">
        <v>13</v>
      </c>
      <c r="B21" s="24" t="s">
        <v>55</v>
      </c>
      <c r="C21" s="24" t="s">
        <v>56</v>
      </c>
      <c r="D21" s="46">
        <v>6</v>
      </c>
      <c r="E21" s="46">
        <v>0</v>
      </c>
      <c r="F21" s="20">
        <v>1</v>
      </c>
      <c r="G21" s="47">
        <f t="shared" si="0"/>
        <v>1</v>
      </c>
      <c r="H21" s="48">
        <f t="shared" si="1"/>
        <v>0.16666666666666666</v>
      </c>
      <c r="I21" s="48">
        <v>2</v>
      </c>
      <c r="K21" s="28"/>
    </row>
    <row r="22" spans="1:13" s="26" customFormat="1" x14ac:dyDescent="0.2">
      <c r="A22" s="27">
        <v>14</v>
      </c>
      <c r="B22" s="17" t="s">
        <v>79</v>
      </c>
      <c r="C22" s="17" t="s">
        <v>54</v>
      </c>
      <c r="D22" s="34">
        <v>7</v>
      </c>
      <c r="E22" s="34">
        <v>1</v>
      </c>
      <c r="F22" s="23">
        <v>0</v>
      </c>
      <c r="G22" s="35">
        <f t="shared" si="0"/>
        <v>1</v>
      </c>
      <c r="H22" s="21">
        <f t="shared" si="1"/>
        <v>0.14285714285714285</v>
      </c>
      <c r="I22" s="21">
        <v>0</v>
      </c>
      <c r="J22" s="28"/>
      <c r="K22" s="28"/>
    </row>
    <row r="23" spans="1:13" s="26" customFormat="1" x14ac:dyDescent="0.2">
      <c r="A23" s="27">
        <v>15</v>
      </c>
      <c r="B23" s="24" t="s">
        <v>80</v>
      </c>
      <c r="C23" s="24" t="s">
        <v>81</v>
      </c>
      <c r="D23" s="46">
        <v>9</v>
      </c>
      <c r="E23" s="46">
        <v>0</v>
      </c>
      <c r="F23" s="20">
        <v>1</v>
      </c>
      <c r="G23" s="47">
        <f t="shared" si="0"/>
        <v>1</v>
      </c>
      <c r="H23" s="48">
        <f t="shared" si="1"/>
        <v>0.1111111111111111</v>
      </c>
      <c r="I23" s="48">
        <v>0</v>
      </c>
      <c r="K23" s="28"/>
    </row>
    <row r="24" spans="1:13" s="26" customFormat="1" x14ac:dyDescent="0.2">
      <c r="A24" s="27">
        <v>16</v>
      </c>
      <c r="B24" s="49" t="s">
        <v>82</v>
      </c>
      <c r="C24" s="49" t="s">
        <v>9</v>
      </c>
      <c r="D24" s="34">
        <v>14</v>
      </c>
      <c r="E24" s="34">
        <v>1</v>
      </c>
      <c r="F24" s="23">
        <v>0</v>
      </c>
      <c r="G24" s="35">
        <f t="shared" si="0"/>
        <v>1</v>
      </c>
      <c r="H24" s="21">
        <f t="shared" si="1"/>
        <v>7.1428571428571425E-2</v>
      </c>
      <c r="I24" s="21">
        <v>0</v>
      </c>
      <c r="K24" s="28"/>
    </row>
    <row r="25" spans="1:13" s="26" customFormat="1" x14ac:dyDescent="0.2">
      <c r="A25" s="27">
        <v>17</v>
      </c>
      <c r="B25" s="24" t="s">
        <v>5</v>
      </c>
      <c r="C25" s="24" t="s">
        <v>25</v>
      </c>
      <c r="D25" s="46">
        <v>2</v>
      </c>
      <c r="E25" s="46">
        <v>0</v>
      </c>
      <c r="F25" s="20">
        <v>0</v>
      </c>
      <c r="G25" s="47">
        <f t="shared" si="0"/>
        <v>0</v>
      </c>
      <c r="H25" s="48">
        <f t="shared" si="1"/>
        <v>0</v>
      </c>
      <c r="I25" s="48">
        <v>0</v>
      </c>
      <c r="K25" s="19"/>
      <c r="L25" s="29"/>
      <c r="M25" s="19"/>
    </row>
    <row r="26" spans="1:13" s="26" customFormat="1" x14ac:dyDescent="0.2">
      <c r="A26" s="27">
        <v>18</v>
      </c>
      <c r="B26" s="17" t="s">
        <v>33</v>
      </c>
      <c r="C26" s="17" t="s">
        <v>34</v>
      </c>
      <c r="D26" s="34">
        <v>2</v>
      </c>
      <c r="E26" s="34">
        <v>0</v>
      </c>
      <c r="F26" s="23">
        <v>0</v>
      </c>
      <c r="G26" s="35">
        <f t="shared" si="0"/>
        <v>0</v>
      </c>
      <c r="H26" s="21">
        <f t="shared" si="1"/>
        <v>0</v>
      </c>
      <c r="I26" s="21">
        <v>0</v>
      </c>
      <c r="K26" s="28"/>
    </row>
    <row r="27" spans="1:13" s="26" customFormat="1" x14ac:dyDescent="0.2">
      <c r="A27" s="27">
        <v>19</v>
      </c>
      <c r="B27" s="24" t="s">
        <v>53</v>
      </c>
      <c r="C27" s="24" t="s">
        <v>54</v>
      </c>
      <c r="D27" s="46">
        <v>2</v>
      </c>
      <c r="E27" s="46">
        <v>0</v>
      </c>
      <c r="F27" s="20">
        <v>0</v>
      </c>
      <c r="G27" s="47">
        <f t="shared" si="0"/>
        <v>0</v>
      </c>
      <c r="H27" s="48">
        <f t="shared" si="1"/>
        <v>0</v>
      </c>
      <c r="I27" s="48">
        <v>2</v>
      </c>
      <c r="K27" s="28"/>
    </row>
    <row r="28" spans="1:13" s="26" customFormat="1" x14ac:dyDescent="0.2">
      <c r="A28" s="27">
        <v>20</v>
      </c>
      <c r="B28" s="17" t="s">
        <v>30</v>
      </c>
      <c r="C28" s="17" t="s">
        <v>31</v>
      </c>
      <c r="D28" s="34">
        <v>4</v>
      </c>
      <c r="E28" s="34">
        <v>0</v>
      </c>
      <c r="F28" s="23">
        <v>0</v>
      </c>
      <c r="G28" s="35">
        <f t="shared" si="0"/>
        <v>0</v>
      </c>
      <c r="H28" s="21">
        <f t="shared" si="1"/>
        <v>0</v>
      </c>
      <c r="I28" s="21">
        <v>0</v>
      </c>
      <c r="K28" s="28"/>
    </row>
    <row r="29" spans="1:13" s="26" customFormat="1" x14ac:dyDescent="0.2">
      <c r="A29" s="27">
        <v>21</v>
      </c>
      <c r="B29" s="24" t="s">
        <v>83</v>
      </c>
      <c r="C29" s="24" t="s">
        <v>84</v>
      </c>
      <c r="D29" s="46">
        <v>4</v>
      </c>
      <c r="E29" s="46">
        <v>0</v>
      </c>
      <c r="F29" s="20">
        <v>0</v>
      </c>
      <c r="G29" s="47">
        <f t="shared" si="0"/>
        <v>0</v>
      </c>
      <c r="H29" s="48">
        <f t="shared" si="1"/>
        <v>0</v>
      </c>
      <c r="I29" s="48">
        <v>0</v>
      </c>
      <c r="K29" s="28"/>
    </row>
    <row r="30" spans="1:13" s="26" customFormat="1" x14ac:dyDescent="0.2">
      <c r="A30" s="27">
        <v>22</v>
      </c>
      <c r="B30" s="49" t="s">
        <v>85</v>
      </c>
      <c r="C30" s="49" t="s">
        <v>86</v>
      </c>
      <c r="D30" s="34">
        <v>6</v>
      </c>
      <c r="E30" s="34">
        <v>0</v>
      </c>
      <c r="F30" s="23">
        <v>0</v>
      </c>
      <c r="G30" s="35">
        <f t="shared" si="0"/>
        <v>0</v>
      </c>
      <c r="H30" s="21">
        <f t="shared" si="1"/>
        <v>0</v>
      </c>
      <c r="I30" s="21">
        <v>0</v>
      </c>
      <c r="K30" s="28"/>
    </row>
    <row r="31" spans="1:13" s="26" customFormat="1" x14ac:dyDescent="0.2">
      <c r="A31" s="27">
        <v>23</v>
      </c>
      <c r="B31" s="24" t="s">
        <v>5</v>
      </c>
      <c r="C31" s="24" t="s">
        <v>20</v>
      </c>
      <c r="D31" s="46">
        <v>6</v>
      </c>
      <c r="E31" s="46">
        <v>0</v>
      </c>
      <c r="F31" s="20">
        <v>0</v>
      </c>
      <c r="G31" s="47">
        <f t="shared" si="0"/>
        <v>0</v>
      </c>
      <c r="H31" s="48">
        <f t="shared" si="1"/>
        <v>0</v>
      </c>
      <c r="I31" s="48">
        <v>2</v>
      </c>
      <c r="K31" s="28"/>
    </row>
    <row r="32" spans="1:13" s="26" customFormat="1" x14ac:dyDescent="0.2">
      <c r="A32" s="27">
        <v>24</v>
      </c>
      <c r="B32" s="17" t="s">
        <v>87</v>
      </c>
      <c r="C32" s="17" t="s">
        <v>76</v>
      </c>
      <c r="D32" s="34">
        <v>6</v>
      </c>
      <c r="E32" s="34">
        <v>0</v>
      </c>
      <c r="F32" s="23">
        <v>0</v>
      </c>
      <c r="G32" s="35">
        <f t="shared" si="0"/>
        <v>0</v>
      </c>
      <c r="H32" s="21">
        <f t="shared" si="1"/>
        <v>0</v>
      </c>
      <c r="I32" s="21">
        <v>2</v>
      </c>
      <c r="K32" s="28"/>
    </row>
    <row r="33" spans="1:11" s="26" customFormat="1" x14ac:dyDescent="0.2">
      <c r="A33" s="27"/>
      <c r="K33" s="28"/>
    </row>
    <row r="34" spans="1:11" s="31" customFormat="1" x14ac:dyDescent="0.2">
      <c r="A34" s="30"/>
      <c r="B34" s="32" t="s">
        <v>16</v>
      </c>
      <c r="C34" s="32"/>
      <c r="D34" s="41">
        <v>14</v>
      </c>
      <c r="E34" s="41">
        <f>SUM(E9:E31)</f>
        <v>27</v>
      </c>
      <c r="F34" s="41">
        <f>SUM(F9:F31)</f>
        <v>23</v>
      </c>
      <c r="G34" s="41">
        <f>SUM(G9:G31)</f>
        <v>50</v>
      </c>
      <c r="H34" s="41">
        <v>0</v>
      </c>
      <c r="I34" s="41">
        <f>SUM(I9:I31)</f>
        <v>29</v>
      </c>
      <c r="K34" s="32"/>
    </row>
    <row r="35" spans="1:11" s="31" customFormat="1" x14ac:dyDescent="0.2">
      <c r="A35" s="30"/>
      <c r="B35" s="25"/>
      <c r="C35" s="25"/>
      <c r="D35" s="22"/>
      <c r="E35" s="22"/>
      <c r="F35" s="22"/>
      <c r="G35" s="22"/>
      <c r="H35" s="22"/>
      <c r="I35" s="22"/>
      <c r="K35" s="32"/>
    </row>
    <row r="36" spans="1:11" s="31" customFormat="1" x14ac:dyDescent="0.2">
      <c r="A36" s="30"/>
      <c r="B36" s="32"/>
      <c r="C36" s="32"/>
      <c r="D36" s="41"/>
      <c r="E36" s="41"/>
      <c r="F36" s="41"/>
      <c r="G36" s="41"/>
      <c r="H36" s="41"/>
      <c r="I36" s="43" t="s">
        <v>23</v>
      </c>
      <c r="K36" s="32"/>
    </row>
    <row r="37" spans="1:11" s="31" customFormat="1" x14ac:dyDescent="0.2">
      <c r="A37" s="30"/>
      <c r="K37" s="32"/>
    </row>
    <row r="38" spans="1:11" s="31" customFormat="1" x14ac:dyDescent="0.2">
      <c r="A38" s="30"/>
      <c r="K38" s="32"/>
    </row>
    <row r="39" spans="1:11" s="31" customFormat="1" x14ac:dyDescent="0.2">
      <c r="A39" s="30"/>
      <c r="B39" s="32"/>
      <c r="C39" s="32"/>
      <c r="D39" s="41"/>
      <c r="E39" s="41"/>
      <c r="F39" s="41"/>
      <c r="G39" s="41"/>
      <c r="H39" s="41"/>
      <c r="I39" s="42"/>
      <c r="K39" s="32"/>
    </row>
    <row r="40" spans="1:11" s="26" customFormat="1" x14ac:dyDescent="0.2">
      <c r="A40" s="39" t="s">
        <v>10</v>
      </c>
      <c r="B40" s="28"/>
      <c r="C40" s="28"/>
      <c r="D40" s="28"/>
      <c r="E40" s="16"/>
      <c r="F40" s="16"/>
      <c r="G40" s="16"/>
      <c r="H40" s="40"/>
      <c r="I40" s="19"/>
      <c r="K40" s="28"/>
    </row>
    <row r="41" spans="1:11" s="26" customFormat="1" x14ac:dyDescent="0.2">
      <c r="A41" s="27"/>
      <c r="B41" s="36" t="s">
        <v>0</v>
      </c>
      <c r="C41" s="36" t="s">
        <v>1</v>
      </c>
      <c r="D41" s="36" t="s">
        <v>11</v>
      </c>
      <c r="E41" s="36" t="s">
        <v>17</v>
      </c>
      <c r="F41" s="37" t="s">
        <v>13</v>
      </c>
      <c r="G41" s="37" t="s">
        <v>18</v>
      </c>
      <c r="H41" s="38" t="s">
        <v>19</v>
      </c>
      <c r="I41" s="36" t="s">
        <v>88</v>
      </c>
      <c r="K41" s="28"/>
    </row>
    <row r="42" spans="1:11" s="26" customFormat="1" x14ac:dyDescent="0.2">
      <c r="I42" s="33"/>
    </row>
    <row r="43" spans="1:11" s="26" customFormat="1" x14ac:dyDescent="0.2">
      <c r="A43" s="27">
        <v>1</v>
      </c>
      <c r="B43" s="24" t="s">
        <v>29</v>
      </c>
      <c r="C43" s="24" t="s">
        <v>9</v>
      </c>
      <c r="D43" s="5">
        <v>9</v>
      </c>
      <c r="E43" s="5">
        <v>359</v>
      </c>
      <c r="F43" s="20">
        <v>1</v>
      </c>
      <c r="G43" s="20">
        <v>40</v>
      </c>
      <c r="H43" s="20">
        <f>E43/G43</f>
        <v>8.9749999999999996</v>
      </c>
      <c r="I43" s="20">
        <v>0</v>
      </c>
      <c r="J43" s="29"/>
      <c r="K43" s="45"/>
    </row>
    <row r="44" spans="1:11" s="26" customFormat="1" x14ac:dyDescent="0.2">
      <c r="A44" s="27">
        <v>2</v>
      </c>
      <c r="B44" s="17" t="s">
        <v>89</v>
      </c>
      <c r="C44" s="17" t="s">
        <v>45</v>
      </c>
      <c r="D44" s="17">
        <v>3</v>
      </c>
      <c r="E44" s="17">
        <v>120</v>
      </c>
      <c r="F44" s="23">
        <v>0</v>
      </c>
      <c r="G44" s="23">
        <v>14</v>
      </c>
      <c r="H44" s="23">
        <f>E44/G44</f>
        <v>8.5714285714285712</v>
      </c>
      <c r="I44" s="23">
        <v>0</v>
      </c>
    </row>
    <row r="45" spans="1:11" s="26" customFormat="1" x14ac:dyDescent="0.2">
      <c r="A45" s="27">
        <v>3</v>
      </c>
      <c r="B45" s="24" t="s">
        <v>35</v>
      </c>
      <c r="C45" s="24" t="s">
        <v>36</v>
      </c>
      <c r="D45" s="24">
        <v>2</v>
      </c>
      <c r="E45" s="24">
        <v>80</v>
      </c>
      <c r="F45" s="20">
        <v>0</v>
      </c>
      <c r="G45" s="20">
        <v>13</v>
      </c>
      <c r="H45" s="20">
        <f>E45/G45</f>
        <v>6.1538461538461542</v>
      </c>
      <c r="I45" s="20">
        <v>0</v>
      </c>
    </row>
    <row r="46" spans="1:11" s="26" customFormat="1" x14ac:dyDescent="0.2">
      <c r="A46" s="27"/>
      <c r="B46" s="28"/>
      <c r="C46" s="28"/>
      <c r="D46" s="28"/>
      <c r="E46" s="28"/>
      <c r="F46" s="45"/>
      <c r="G46" s="45"/>
      <c r="H46" s="45"/>
      <c r="I46" s="45"/>
    </row>
    <row r="47" spans="1:11" x14ac:dyDescent="0.2">
      <c r="A47"/>
      <c r="I47" s="44" t="s">
        <v>22</v>
      </c>
    </row>
    <row r="48" spans="1:11" x14ac:dyDescent="0.2">
      <c r="A48"/>
    </row>
    <row r="49" spans="1:8" x14ac:dyDescent="0.2">
      <c r="A49"/>
    </row>
    <row r="50" spans="1:8" x14ac:dyDescent="0.2">
      <c r="A50"/>
      <c r="G50"/>
    </row>
    <row r="51" spans="1:8" x14ac:dyDescent="0.2">
      <c r="A51"/>
    </row>
    <row r="52" spans="1:8" x14ac:dyDescent="0.2">
      <c r="A52"/>
      <c r="F52"/>
      <c r="G52"/>
      <c r="H52"/>
    </row>
  </sheetData>
  <mergeCells count="1">
    <mergeCell ref="A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Ewigenliste Herren 2</vt:lpstr>
      <vt:lpstr>2017-18</vt:lpstr>
      <vt:lpstr>2016-17</vt:lpstr>
      <vt:lpstr>2015-16</vt:lpstr>
      <vt:lpstr>2014-15</vt:lpstr>
      <vt:lpstr>2013-14</vt:lpstr>
      <vt:lpstr>2012-13</vt:lpstr>
      <vt:lpstr>2011-12</vt:lpstr>
      <vt:lpstr>2010-11</vt:lpstr>
      <vt:lpstr>2009-10</vt:lpstr>
      <vt:lpstr>2008-09</vt:lpstr>
    </vt:vector>
  </TitlesOfParts>
  <Company>Name Ihrer Firma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Ihr Benutzername</dc:creator>
  <cp:lastModifiedBy>Sascha Schuler</cp:lastModifiedBy>
  <cp:lastPrinted>2018-05-29T18:06:31Z</cp:lastPrinted>
  <dcterms:created xsi:type="dcterms:W3CDTF">2005-03-14T14:25:54Z</dcterms:created>
  <dcterms:modified xsi:type="dcterms:W3CDTF">2018-05-29T18:29:54Z</dcterms:modified>
</cp:coreProperties>
</file>